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https://mailunicundiedu-my.sharepoint.com/personal/jjmelo_ucundinamarca_edu_co/Documents/2021/MAYO/F-CD-117 TARJETONES/"/>
    </mc:Choice>
  </mc:AlternateContent>
  <xr:revisionPtr revIDLastSave="119" documentId="13_ncr:1_{1A0A6685-1112-40F6-9D5C-5C7A6C3B9C8F}" xr6:coauthVersionLast="45" xr6:coauthVersionMax="46" xr10:uidLastSave="{FE1C4A2A-C25B-49EB-8CE3-61C4FD130BAB}"/>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 i="1" l="1"/>
  <c r="H21" i="1" l="1"/>
  <c r="I21" i="1" s="1"/>
  <c r="J21" i="1"/>
  <c r="K21" i="1" s="1"/>
  <c r="H22" i="1"/>
  <c r="I22" i="1"/>
  <c r="J22" i="1"/>
  <c r="K22" i="1" s="1"/>
  <c r="H23" i="1"/>
  <c r="I23" i="1"/>
  <c r="J23" i="1"/>
  <c r="K23" i="1" s="1"/>
  <c r="L23" i="1" s="1"/>
  <c r="H24" i="1"/>
  <c r="I24" i="1" s="1"/>
  <c r="J24" i="1"/>
  <c r="K24" i="1"/>
  <c r="L24" i="1"/>
  <c r="H25" i="1"/>
  <c r="I25" i="1" s="1"/>
  <c r="J25" i="1"/>
  <c r="K25" i="1" s="1"/>
  <c r="H20" i="1"/>
  <c r="L25" i="1" l="1"/>
  <c r="L21" i="1"/>
  <c r="L22" i="1"/>
  <c r="A20" i="1" l="1"/>
  <c r="A21" i="1" s="1"/>
  <c r="A22" i="1" s="1"/>
  <c r="A23" i="1" s="1"/>
  <c r="A24" i="1" s="1"/>
  <c r="A25" i="1" s="1"/>
  <c r="I19" i="1" l="1"/>
  <c r="J20" i="1" l="1"/>
  <c r="J19" i="1"/>
  <c r="L27" i="1" s="1"/>
  <c r="L30" i="1" s="1"/>
  <c r="L28" i="1" l="1"/>
  <c r="L31" i="1" s="1"/>
  <c r="L26" i="1"/>
  <c r="K19" i="1"/>
  <c r="I20" i="1"/>
  <c r="K20" i="1"/>
  <c r="L20" i="1" s="1"/>
  <c r="L32" i="1" l="1"/>
  <c r="L29" i="1"/>
  <c r="L19" i="1"/>
  <c r="L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Jung Suh</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 ref="B34" authorId="1" shapeId="0" xr:uid="{F2B3E41E-E0B8-4154-AE50-914CD4E3B086}">
      <text>
        <r>
          <rPr>
            <sz val="9"/>
            <color indexed="81"/>
            <rFont val="Tahoma"/>
            <family val="2"/>
          </rPr>
          <t xml:space="preserve">
Por favor, inserte su firma aquí</t>
        </r>
      </text>
    </comment>
  </commentList>
</comments>
</file>

<file path=xl/sharedStrings.xml><?xml version="1.0" encoding="utf-8"?>
<sst xmlns="http://schemas.openxmlformats.org/spreadsheetml/2006/main" count="54" uniqueCount="47">
  <si>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</si>
  <si>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</si>
  <si>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</si>
  <si>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</si>
  <si>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</si>
  <si>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</si>
  <si>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</si>
  <si>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</si>
  <si>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</si>
  <si>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</si>
  <si>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</si>
  <si>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</si>
  <si>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</si>
  <si>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</si>
  <si>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</si>
  <si>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</si>
  <si>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</si>
  <si>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</si>
  <si>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</si>
  <si>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</si>
  <si>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</si>
  <si>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</si>
  <si>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</si>
  <si>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</si>
  <si>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</si>
  <si>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</si>
  <si>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</si>
  <si>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</si>
  <si>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</si>
  <si>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</si>
  <si>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</si>
  <si>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</si>
  <si>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</si>
  <si>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</si>
  <si>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</si>
  <si>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</si>
  <si>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</si>
  <si>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Tarjetón de 14.4*11.9 impresos en papel bond de 75 gr. 4*0 tintas numerado de manera
secuencial iniciando en 1 y así sucesivamente, para la elección del Representante de
PROFESORES ante la COMITÉ INTERNO DE ASIGNACION Y RECONOCIMIENTO DE
PUNTAJE</t>
  </si>
  <si>
    <t>Tarjetón de 14.4*11.9 impresos en papel bond de 75 gr. 4*0 tintas numerado de manera
secuencial iniciando en 1 y así sucesivamente, para la elección del Representante de
PROFESORES ante la COMITÉ DEL PROFESOR</t>
  </si>
  <si>
    <t>Tarjetón de 14.4*11.9 impresos en papel bond de 75 gr. 4*0 tintas numerado de manera
secuencial iniciando en 1 y así sucesivamente, para la elección del Representante
Principal y suplente de PROFESORES ANTE EL CONSEJO ACADÉMICO</t>
  </si>
  <si>
    <t>Tarjetón de 14.4*11.9 impresos en papel bond de 75 gr. 4*0 tintas numerado de manera
secuencial iniciando en 1 y así sucesivamente, para la elección del Representante
Principal y suplente de PROFESORES ANTE EL CONSEJO SUPERIOR</t>
  </si>
  <si>
    <t>Tarjetón de 14.4*11.9 impresos en papel bond de 75 gr. 4*0 tintas numerado de manera
secuencial iniciando en 1 y así sucesivamente, para la elección del Representante
Principal y suplente de PROFESORES ANTE EL CONSEJOS DE FACULTAD -
CANTIDAD: 667 - discriminados así:
- FACULTAD DE CIENCIAS ADMINISTRATIVAS, ECONOMICAS Y CONTABLES:
225
- FACULTAD DE EDUCACIÓN: 51
- FACULTAD DE INGENIERIA: 183
- FACULTAD CIENCIAS DE LA SALUD: 70
- FACULTAD CIENCIAS SOCIALES, HUMANIDADES Y CIENCIAS POLITICAS: 138</t>
  </si>
  <si>
    <t>Tarjetón de 14.4*11.9 impresos en papel bond de 75 gr. 4*0 tintas numerado de manera
secuencial iniciando en 1 y así sucesivamente, para la elección del Representante
Principal y suplente de GRADUADOS ANTE EL CONSEJO SUPERIOR -</t>
  </si>
  <si>
    <t>Tarjetón de 14.4*11.9 impresos en papel bond de 75 gr. 4*0 tintas numerado de manera
secuencial según números indicados por la supervisión del contrato y que se dejan como
contingencia en caso de requerirse mayores cantidades</t>
  </si>
  <si>
    <t>UNIDAD</t>
  </si>
  <si>
    <t>FECHA DE ELABORACIÓN:</t>
  </si>
  <si>
    <t>AÑO   /   MES   /   DÍA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</si>
</sst>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8" formatCode="&quot;FECHA DE ELABORACIÓN:      AÑO      MES      DÍA &quot;\ d/mm/yyyy"/>
  </numFmts>
  <fonts count="1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1"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3" fillId="2" borderId="3" xfId="0" applyFont="1" applyFill="1" applyBorder="1" applyAlignment="1" applyProtection="1">
      <alignment horizontal="left" vertical="center" wrapText="1"/>
    </xf>
    <xf numFmtId="0" fontId="3" fillId="4" borderId="3" xfId="0" applyFont="1" applyFill="1" applyBorder="1" applyAlignment="1" applyProtection="1">
      <alignment horizontal="left" vertical="center" wrapText="1"/>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168" fontId="3" fillId="2" borderId="20" xfId="0" applyNumberFormat="1" applyFont="1" applyFill="1" applyBorder="1" applyAlignment="1" applyProtection="1">
      <alignment horizontal="center" wrapText="1"/>
    </xf>
    <xf numFmtId="168" fontId="3" fillId="2" borderId="21" xfId="0" applyNumberFormat="1" applyFont="1" applyFill="1" applyBorder="1" applyAlignment="1" applyProtection="1">
      <alignment horizontal="center" wrapText="1"/>
    </xf>
    <xf numFmtId="0" fontId="3" fillId="2" borderId="0" xfId="0" applyFont="1" applyFill="1" applyBorder="1" applyAlignment="1" applyProtection="1">
      <alignment horizontal="left"/>
    </xf>
    <xf numFmtId="0" fontId="8" fillId="2" borderId="1" xfId="0" applyFont="1" applyFill="1" applyBorder="1" applyAlignment="1" applyProtection="1">
      <alignment vertical="center"/>
    </xf>
    <xf numFmtId="0" fontId="8"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8"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7" fillId="3" borderId="8"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7" fillId="3" borderId="4"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7" fillId="3" borderId="12"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43" fontId="7"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8" fillId="2" borderId="15" xfId="0" applyFont="1" applyFill="1" applyBorder="1" applyAlignment="1" applyProtection="1">
      <alignment horizont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168" fontId="3" fillId="2" borderId="4" xfId="0" applyNumberFormat="1" applyFont="1" applyFill="1" applyBorder="1" applyAlignment="1" applyProtection="1">
      <alignment horizontal="center"/>
      <protection locked="0"/>
    </xf>
    <xf numFmtId="168" fontId="3" fillId="2" borderId="6" xfId="0" applyNumberFormat="1" applyFont="1" applyFill="1" applyBorder="1" applyAlignment="1" applyProtection="1">
      <alignment horizontal="center"/>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wrapText="1"/>
      <protection locked="0"/>
    </xf>
    <xf numFmtId="0" fontId="1" fillId="2" borderId="0" xfId="0" applyFont="1" applyFill="1" applyAlignment="1" applyProtection="1">
      <alignment horizontal="center" wrapText="1"/>
      <protection locked="0"/>
    </xf>
    <xf numFmtId="0" fontId="1" fillId="2" borderId="22" xfId="0" applyFont="1" applyFill="1" applyBorder="1" applyAlignment="1" applyProtection="1">
      <alignment horizontal="center" wrapText="1"/>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
  <sheetViews>
    <sheetView tabSelected="1" topLeftCell="A17" zoomScale="80" zoomScaleNormal="80" zoomScaleSheetLayoutView="90" zoomScalePageLayoutView="55" workbookViewId="0">
      <selection activeCell="C25" sqref="C25"/>
    </sheetView>
  </sheetViews>
  <sheetFormatPr baseColWidth="10" defaultRowHeight="15" x14ac:dyDescent="0.25"/>
  <cols>
    <col min="1" max="1" width="10.7109375" style="17" customWidth="1"/>
    <col min="2" max="2" width="47.5703125" style="17" customWidth="1"/>
    <col min="3" max="3" width="24.42578125" style="17" customWidth="1"/>
    <col min="4" max="4" width="13.28515625" style="17" customWidth="1"/>
    <col min="5" max="6" width="15" style="17" customWidth="1"/>
    <col min="7" max="7" width="19.85546875" style="17" customWidth="1"/>
    <col min="8" max="8" width="15" style="17" customWidth="1"/>
    <col min="9" max="9" width="15" style="19" customWidth="1"/>
    <col min="10" max="10" width="16.7109375" style="19" customWidth="1"/>
    <col min="11" max="11" width="20.140625" style="19" customWidth="1"/>
    <col min="12" max="12" width="21.7109375" style="19" customWidth="1"/>
    <col min="13" max="16384" width="11.42578125" style="19"/>
  </cols>
  <sheetData>
    <row r="1" spans="1:12" x14ac:dyDescent="0.25">
      <c r="F1" s="18"/>
    </row>
    <row r="2" spans="1:12" ht="15.75" customHeight="1" x14ac:dyDescent="0.25">
      <c r="A2" s="20"/>
      <c r="B2" s="21" t="s">
        <v>0</v>
      </c>
      <c r="C2" s="21"/>
      <c r="D2" s="21"/>
      <c r="E2" s="21"/>
      <c r="F2" s="21"/>
      <c r="G2" s="21"/>
      <c r="H2" s="21"/>
      <c r="I2" s="21"/>
      <c r="J2" s="21"/>
      <c r="K2" s="21" t="s">
        <v>35</v>
      </c>
      <c r="L2" s="21"/>
    </row>
    <row r="3" spans="1:12" ht="15.75" customHeight="1" x14ac:dyDescent="0.25">
      <c r="A3" s="20"/>
      <c r="B3" s="21" t="s">
        <v>1</v>
      </c>
      <c r="C3" s="21"/>
      <c r="D3" s="21"/>
      <c r="E3" s="21"/>
      <c r="F3" s="21"/>
      <c r="G3" s="21"/>
      <c r="H3" s="21"/>
      <c r="I3" s="21"/>
      <c r="J3" s="21"/>
      <c r="K3" s="21" t="s">
        <v>30</v>
      </c>
      <c r="L3" s="21"/>
    </row>
    <row r="4" spans="1:12" ht="16.5" customHeight="1" x14ac:dyDescent="0.25">
      <c r="A4" s="20"/>
      <c r="B4" s="21" t="s">
        <v>28</v>
      </c>
      <c r="C4" s="21"/>
      <c r="D4" s="21"/>
      <c r="E4" s="21"/>
      <c r="F4" s="21"/>
      <c r="G4" s="21"/>
      <c r="H4" s="21"/>
      <c r="I4" s="21"/>
      <c r="J4" s="21"/>
      <c r="K4" s="21" t="s">
        <v>31</v>
      </c>
      <c r="L4" s="21"/>
    </row>
    <row r="5" spans="1:12" ht="15" customHeight="1" x14ac:dyDescent="0.25">
      <c r="A5" s="20"/>
      <c r="B5" s="21"/>
      <c r="C5" s="21"/>
      <c r="D5" s="21"/>
      <c r="E5" s="21"/>
      <c r="F5" s="21"/>
      <c r="G5" s="21"/>
      <c r="H5" s="21"/>
      <c r="I5" s="21"/>
      <c r="J5" s="21"/>
      <c r="K5" s="21" t="s">
        <v>32</v>
      </c>
      <c r="L5" s="21"/>
    </row>
    <row r="7" spans="1:12" x14ac:dyDescent="0.25">
      <c r="A7" s="22" t="s">
        <v>36</v>
      </c>
    </row>
    <row r="8" spans="1:12" ht="18" customHeight="1" x14ac:dyDescent="0.25">
      <c r="A8" s="23" t="s">
        <v>45</v>
      </c>
      <c r="B8" s="24"/>
    </row>
    <row r="9" spans="1:12" ht="31.5" customHeight="1" x14ac:dyDescent="0.25">
      <c r="A9" s="57" t="s">
        <v>46</v>
      </c>
      <c r="B9" s="58"/>
      <c r="C9" s="25"/>
      <c r="E9" s="26" t="s">
        <v>22</v>
      </c>
      <c r="F9" s="59"/>
      <c r="G9" s="60"/>
      <c r="I9" s="27" t="s">
        <v>17</v>
      </c>
      <c r="J9" s="61"/>
      <c r="K9" s="62"/>
    </row>
    <row r="10" spans="1:12" ht="15.75" thickBot="1" x14ac:dyDescent="0.3">
      <c r="A10" s="25"/>
      <c r="B10" s="25"/>
      <c r="C10" s="25"/>
      <c r="E10" s="28"/>
      <c r="F10" s="28"/>
      <c r="G10" s="28"/>
      <c r="I10" s="29"/>
      <c r="J10" s="30"/>
      <c r="K10" s="30"/>
    </row>
    <row r="11" spans="1:12" ht="30.75" customHeight="1" thickBot="1" x14ac:dyDescent="0.3">
      <c r="A11" s="31" t="s">
        <v>29</v>
      </c>
      <c r="B11" s="32"/>
      <c r="C11" s="33"/>
      <c r="D11" s="34" t="s">
        <v>18</v>
      </c>
      <c r="E11" s="35"/>
      <c r="F11" s="35"/>
      <c r="G11" s="36"/>
      <c r="H11" s="56"/>
      <c r="I11" s="29"/>
    </row>
    <row r="12" spans="1:12" ht="15.75" thickBot="1" x14ac:dyDescent="0.3">
      <c r="A12" s="37"/>
      <c r="B12" s="38"/>
      <c r="C12" s="33"/>
      <c r="D12" s="39"/>
      <c r="E12" s="28"/>
      <c r="F12" s="28"/>
      <c r="G12" s="28"/>
      <c r="I12" s="29"/>
    </row>
    <row r="13" spans="1:12" ht="30" customHeight="1" thickBot="1" x14ac:dyDescent="0.3">
      <c r="A13" s="37"/>
      <c r="B13" s="38"/>
      <c r="C13" s="33"/>
      <c r="D13" s="34" t="s">
        <v>19</v>
      </c>
      <c r="E13" s="35"/>
      <c r="F13" s="35"/>
      <c r="G13" s="36"/>
      <c r="H13" s="56"/>
      <c r="I13" s="29"/>
    </row>
    <row r="14" spans="1:12" ht="18.75" customHeight="1" thickBot="1" x14ac:dyDescent="0.3">
      <c r="A14" s="37"/>
      <c r="B14" s="38"/>
      <c r="C14" s="33"/>
      <c r="E14" s="28"/>
      <c r="F14" s="28"/>
      <c r="G14" s="28"/>
      <c r="I14" s="29"/>
    </row>
    <row r="15" spans="1:12" ht="24" customHeight="1" thickBot="1" x14ac:dyDescent="0.3">
      <c r="A15" s="40"/>
      <c r="B15" s="41"/>
      <c r="C15" s="33"/>
      <c r="D15" s="34" t="s">
        <v>23</v>
      </c>
      <c r="E15" s="35"/>
      <c r="F15" s="35"/>
      <c r="G15" s="36"/>
      <c r="H15" s="56"/>
      <c r="I15" s="29"/>
      <c r="J15" s="30"/>
      <c r="K15" s="30"/>
    </row>
    <row r="16" spans="1:12" x14ac:dyDescent="0.25">
      <c r="A16" s="25"/>
      <c r="B16" s="25"/>
      <c r="C16" s="25"/>
      <c r="E16" s="28"/>
      <c r="F16" s="28"/>
      <c r="G16" s="28"/>
      <c r="I16" s="29"/>
      <c r="J16" s="30"/>
      <c r="K16" s="30"/>
    </row>
    <row r="18" spans="1:12" s="44" customFormat="1" ht="25.5" x14ac:dyDescent="0.25">
      <c r="A18" s="42" t="s">
        <v>33</v>
      </c>
      <c r="B18" s="42" t="s">
        <v>3</v>
      </c>
      <c r="C18" s="42" t="s">
        <v>20</v>
      </c>
      <c r="D18" s="42" t="s">
        <v>4</v>
      </c>
      <c r="E18" s="42" t="s">
        <v>25</v>
      </c>
      <c r="F18" s="43" t="s">
        <v>5</v>
      </c>
      <c r="G18" s="43" t="s">
        <v>27</v>
      </c>
      <c r="H18" s="43" t="s">
        <v>6</v>
      </c>
      <c r="I18" s="43" t="s">
        <v>7</v>
      </c>
      <c r="J18" s="43" t="s">
        <v>8</v>
      </c>
      <c r="K18" s="43" t="s">
        <v>9</v>
      </c>
      <c r="L18" s="43" t="s">
        <v>10</v>
      </c>
    </row>
    <row r="19" spans="1:12" s="44" customFormat="1" ht="89.25" x14ac:dyDescent="0.25">
      <c r="A19" s="7">
        <v>1</v>
      </c>
      <c r="B19" s="15" t="s">
        <v>37</v>
      </c>
      <c r="C19" s="16"/>
      <c r="D19" s="7">
        <v>1008</v>
      </c>
      <c r="E19" s="7" t="s">
        <v>44</v>
      </c>
      <c r="F19" s="13">
        <v>0</v>
      </c>
      <c r="G19" s="14">
        <v>0</v>
      </c>
      <c r="H19" s="1">
        <f>+ROUND(F19*G19,2)</f>
        <v>0</v>
      </c>
      <c r="I19" s="1">
        <f>ROUND(F19+H19,2)</f>
        <v>0</v>
      </c>
      <c r="J19" s="1">
        <f>ROUND(F19*D19,2)</f>
        <v>0</v>
      </c>
      <c r="K19" s="1">
        <f>ROUND(J19*G19,2)</f>
        <v>0</v>
      </c>
      <c r="L19" s="2">
        <f>ROUND(J19+K19,2)</f>
        <v>0</v>
      </c>
    </row>
    <row r="20" spans="1:12" s="44" customFormat="1" ht="63.75" x14ac:dyDescent="0.25">
      <c r="A20" s="7">
        <f>+A19+1</f>
        <v>2</v>
      </c>
      <c r="B20" s="15" t="s">
        <v>38</v>
      </c>
      <c r="C20" s="16"/>
      <c r="D20" s="7">
        <v>1008</v>
      </c>
      <c r="E20" s="7" t="s">
        <v>44</v>
      </c>
      <c r="F20" s="13">
        <v>0</v>
      </c>
      <c r="G20" s="14">
        <v>0</v>
      </c>
      <c r="H20" s="1">
        <f>+ROUND(F20*G20,2)</f>
        <v>0</v>
      </c>
      <c r="I20" s="1">
        <f t="shared" ref="I20:I21" si="0">ROUND(F20+H20,2)</f>
        <v>0</v>
      </c>
      <c r="J20" s="1">
        <f>ROUND(F20*D20,2)</f>
        <v>0</v>
      </c>
      <c r="K20" s="1">
        <f t="shared" ref="K20:K21" si="1">ROUND(J20*G20,2)</f>
        <v>0</v>
      </c>
      <c r="L20" s="2">
        <f t="shared" ref="L20:L21" si="2">ROUND(J20+K20,2)</f>
        <v>0</v>
      </c>
    </row>
    <row r="21" spans="1:12" s="44" customFormat="1" ht="76.5" x14ac:dyDescent="0.25">
      <c r="A21" s="7">
        <f t="shared" ref="A21:A25" si="3">+A20+1</f>
        <v>3</v>
      </c>
      <c r="B21" s="15" t="s">
        <v>39</v>
      </c>
      <c r="C21" s="16"/>
      <c r="D21" s="7">
        <v>1008</v>
      </c>
      <c r="E21" s="7" t="s">
        <v>44</v>
      </c>
      <c r="F21" s="13">
        <v>0</v>
      </c>
      <c r="G21" s="14">
        <v>0</v>
      </c>
      <c r="H21" s="1">
        <f t="shared" ref="H21:H25" si="4">+ROUND(F21*G21,2)</f>
        <v>0</v>
      </c>
      <c r="I21" s="1">
        <f t="shared" si="0"/>
        <v>0</v>
      </c>
      <c r="J21" s="1">
        <f t="shared" ref="J21:J25" si="5">ROUND(F21*D21,2)</f>
        <v>0</v>
      </c>
      <c r="K21" s="1">
        <f t="shared" si="1"/>
        <v>0</v>
      </c>
      <c r="L21" s="2">
        <f t="shared" si="2"/>
        <v>0</v>
      </c>
    </row>
    <row r="22" spans="1:12" s="44" customFormat="1" ht="76.5" x14ac:dyDescent="0.25">
      <c r="A22" s="7">
        <f t="shared" si="3"/>
        <v>4</v>
      </c>
      <c r="B22" s="15" t="s">
        <v>40</v>
      </c>
      <c r="C22" s="16"/>
      <c r="D22" s="7">
        <v>1008</v>
      </c>
      <c r="E22" s="7" t="s">
        <v>44</v>
      </c>
      <c r="F22" s="13">
        <v>0</v>
      </c>
      <c r="G22" s="14">
        <v>0</v>
      </c>
      <c r="H22" s="1">
        <f t="shared" si="4"/>
        <v>0</v>
      </c>
      <c r="I22" s="1">
        <f t="shared" ref="I22:I25" si="6">ROUND(F22+H22,2)</f>
        <v>0</v>
      </c>
      <c r="J22" s="1">
        <f t="shared" si="5"/>
        <v>0</v>
      </c>
      <c r="K22" s="1">
        <f t="shared" ref="K22:K25" si="7">ROUND(J22*G22,2)</f>
        <v>0</v>
      </c>
      <c r="L22" s="2">
        <f t="shared" ref="L22:L25" si="8">ROUND(J22+K22,2)</f>
        <v>0</v>
      </c>
    </row>
    <row r="23" spans="1:12" s="44" customFormat="1" ht="191.25" x14ac:dyDescent="0.25">
      <c r="A23" s="7">
        <f t="shared" si="3"/>
        <v>5</v>
      </c>
      <c r="B23" s="15" t="s">
        <v>41</v>
      </c>
      <c r="C23" s="16"/>
      <c r="D23" s="7">
        <v>667</v>
      </c>
      <c r="E23" s="7" t="s">
        <v>44</v>
      </c>
      <c r="F23" s="13">
        <v>0</v>
      </c>
      <c r="G23" s="14">
        <v>0</v>
      </c>
      <c r="H23" s="1">
        <f t="shared" si="4"/>
        <v>0</v>
      </c>
      <c r="I23" s="1">
        <f t="shared" si="6"/>
        <v>0</v>
      </c>
      <c r="J23" s="1">
        <f t="shared" si="5"/>
        <v>0</v>
      </c>
      <c r="K23" s="1">
        <f t="shared" si="7"/>
        <v>0</v>
      </c>
      <c r="L23" s="2">
        <f t="shared" si="8"/>
        <v>0</v>
      </c>
    </row>
    <row r="24" spans="1:12" s="44" customFormat="1" ht="76.5" x14ac:dyDescent="0.25">
      <c r="A24" s="7">
        <f t="shared" si="3"/>
        <v>6</v>
      </c>
      <c r="B24" s="15" t="s">
        <v>42</v>
      </c>
      <c r="C24" s="16"/>
      <c r="D24" s="7">
        <v>17854</v>
      </c>
      <c r="E24" s="7" t="s">
        <v>44</v>
      </c>
      <c r="F24" s="13">
        <v>0</v>
      </c>
      <c r="G24" s="14">
        <v>0</v>
      </c>
      <c r="H24" s="1">
        <f t="shared" si="4"/>
        <v>0</v>
      </c>
      <c r="I24" s="1">
        <f t="shared" si="6"/>
        <v>0</v>
      </c>
      <c r="J24" s="1">
        <f t="shared" si="5"/>
        <v>0</v>
      </c>
      <c r="K24" s="1">
        <f t="shared" si="7"/>
        <v>0</v>
      </c>
      <c r="L24" s="2">
        <f t="shared" si="8"/>
        <v>0</v>
      </c>
    </row>
    <row r="25" spans="1:12" s="44" customFormat="1" ht="76.5" x14ac:dyDescent="0.25">
      <c r="A25" s="7">
        <f t="shared" si="3"/>
        <v>7</v>
      </c>
      <c r="B25" s="15" t="s">
        <v>43</v>
      </c>
      <c r="C25" s="16"/>
      <c r="D25" s="7">
        <v>100</v>
      </c>
      <c r="E25" s="7" t="s">
        <v>44</v>
      </c>
      <c r="F25" s="13">
        <v>0</v>
      </c>
      <c r="G25" s="14">
        <v>0</v>
      </c>
      <c r="H25" s="1">
        <f t="shared" si="4"/>
        <v>0</v>
      </c>
      <c r="I25" s="1">
        <f t="shared" si="6"/>
        <v>0</v>
      </c>
      <c r="J25" s="1">
        <f t="shared" si="5"/>
        <v>0</v>
      </c>
      <c r="K25" s="1">
        <f t="shared" si="7"/>
        <v>0</v>
      </c>
      <c r="L25" s="2">
        <f t="shared" si="8"/>
        <v>0</v>
      </c>
    </row>
    <row r="26" spans="1:12" s="44" customFormat="1" ht="42" customHeight="1" thickBot="1" x14ac:dyDescent="0.25">
      <c r="A26" s="33"/>
      <c r="B26" s="45"/>
      <c r="C26" s="45"/>
      <c r="D26" s="33"/>
      <c r="E26" s="46"/>
      <c r="F26" s="47"/>
      <c r="G26" s="46"/>
      <c r="H26" s="46"/>
      <c r="I26" s="48"/>
      <c r="K26" s="8" t="s">
        <v>24</v>
      </c>
      <c r="L26" s="4">
        <f>SUMIF(G:G,0%,J:J)</f>
        <v>0</v>
      </c>
    </row>
    <row r="27" spans="1:12" s="44" customFormat="1" ht="29.25" customHeight="1" thickBot="1" x14ac:dyDescent="0.25">
      <c r="A27" s="49" t="s">
        <v>26</v>
      </c>
      <c r="B27" s="50"/>
      <c r="C27" s="50"/>
      <c r="D27" s="50"/>
      <c r="E27" s="50"/>
      <c r="F27" s="50"/>
      <c r="G27" s="50"/>
      <c r="H27" s="50"/>
      <c r="I27" s="50"/>
      <c r="J27" s="51"/>
      <c r="K27" s="12" t="s">
        <v>11</v>
      </c>
      <c r="L27" s="4">
        <f>SUMIF(G:G,5%,J:J)</f>
        <v>0</v>
      </c>
    </row>
    <row r="28" spans="1:12" s="44" customFormat="1" ht="77.25" customHeight="1" x14ac:dyDescent="0.2">
      <c r="A28" s="52" t="s">
        <v>34</v>
      </c>
      <c r="B28" s="52"/>
      <c r="C28" s="52"/>
      <c r="D28" s="52"/>
      <c r="E28" s="52"/>
      <c r="F28" s="52"/>
      <c r="G28" s="52"/>
      <c r="H28" s="52"/>
      <c r="I28" s="52"/>
      <c r="J28" s="52"/>
      <c r="K28" s="8" t="s">
        <v>12</v>
      </c>
      <c r="L28" s="4">
        <f>SUMIF(G:G,19%,J:J)</f>
        <v>0</v>
      </c>
    </row>
    <row r="29" spans="1:12" s="44" customFormat="1" ht="20.25" customHeight="1" x14ac:dyDescent="0.2">
      <c r="A29" s="53"/>
      <c r="B29" s="53"/>
      <c r="C29" s="53"/>
      <c r="D29" s="53"/>
      <c r="E29" s="53"/>
      <c r="F29" s="53"/>
      <c r="G29" s="53"/>
      <c r="H29" s="53"/>
      <c r="I29" s="53"/>
      <c r="J29" s="53"/>
      <c r="K29" s="9" t="s">
        <v>8</v>
      </c>
      <c r="L29" s="5">
        <f>SUM(L26:L28)</f>
        <v>0</v>
      </c>
    </row>
    <row r="30" spans="1:12" s="44" customFormat="1" ht="23.25" customHeight="1" x14ac:dyDescent="0.2">
      <c r="A30" s="53"/>
      <c r="B30" s="53"/>
      <c r="C30" s="53"/>
      <c r="D30" s="53"/>
      <c r="E30" s="53"/>
      <c r="F30" s="53"/>
      <c r="G30" s="53"/>
      <c r="H30" s="53"/>
      <c r="I30" s="53"/>
      <c r="J30" s="53"/>
      <c r="K30" s="10" t="s">
        <v>13</v>
      </c>
      <c r="L30" s="6">
        <f>ROUND(L27*5%,2)</f>
        <v>0</v>
      </c>
    </row>
    <row r="31" spans="1:12" s="44" customFormat="1" x14ac:dyDescent="0.2">
      <c r="A31" s="53"/>
      <c r="B31" s="53"/>
      <c r="C31" s="53"/>
      <c r="D31" s="53"/>
      <c r="E31" s="53"/>
      <c r="F31" s="53"/>
      <c r="G31" s="53"/>
      <c r="H31" s="53"/>
      <c r="I31" s="53"/>
      <c r="J31" s="53"/>
      <c r="K31" s="10" t="s">
        <v>14</v>
      </c>
      <c r="L31" s="4">
        <f>ROUND(L28*19%,2)</f>
        <v>0</v>
      </c>
    </row>
    <row r="32" spans="1:12" s="44" customFormat="1" x14ac:dyDescent="0.2">
      <c r="A32" s="53"/>
      <c r="B32" s="53"/>
      <c r="C32" s="53"/>
      <c r="D32" s="53"/>
      <c r="E32" s="53"/>
      <c r="F32" s="53"/>
      <c r="G32" s="53"/>
      <c r="H32" s="53"/>
      <c r="I32" s="53"/>
      <c r="J32" s="53"/>
      <c r="K32" s="9" t="s">
        <v>15</v>
      </c>
      <c r="L32" s="5">
        <f>SUM(L30:L31)</f>
        <v>0</v>
      </c>
    </row>
    <row r="33" spans="1:12" s="44" customFormat="1" ht="59.25" customHeight="1" x14ac:dyDescent="0.2">
      <c r="A33" s="53"/>
      <c r="B33" s="53"/>
      <c r="C33" s="53"/>
      <c r="D33" s="53"/>
      <c r="E33" s="53"/>
      <c r="F33" s="53"/>
      <c r="G33" s="53"/>
      <c r="H33" s="53"/>
      <c r="I33" s="53"/>
      <c r="J33" s="53"/>
      <c r="K33" s="11" t="s">
        <v>16</v>
      </c>
      <c r="L33" s="5">
        <f>+L29+L32</f>
        <v>0</v>
      </c>
    </row>
    <row r="34" spans="1:12" x14ac:dyDescent="0.25">
      <c r="B34" s="65"/>
      <c r="C34" s="65"/>
    </row>
    <row r="35" spans="1:12" x14ac:dyDescent="0.25">
      <c r="B35" s="64"/>
      <c r="C35" s="64"/>
    </row>
    <row r="36" spans="1:12" x14ac:dyDescent="0.25">
      <c r="B36" s="64"/>
      <c r="C36" s="64"/>
    </row>
    <row r="37" spans="1:12" x14ac:dyDescent="0.25">
      <c r="B37" s="64"/>
      <c r="C37" s="64"/>
    </row>
    <row r="38" spans="1:12" ht="15.75" thickBot="1" x14ac:dyDescent="0.3">
      <c r="B38" s="63"/>
      <c r="C38" s="63"/>
    </row>
    <row r="39" spans="1:12" x14ac:dyDescent="0.25">
      <c r="B39" s="54" t="s">
        <v>21</v>
      </c>
      <c r="C39" s="54"/>
    </row>
    <row r="41" spans="1:12" x14ac:dyDescent="0.25">
      <c r="A41" s="55" t="s">
        <v>2</v>
      </c>
    </row>
  </sheetData>
  <sheetProtection algorithmName="SHA-512" hashValue="uOEc/BP+qiS6xURobvQ6K2jmZpWyU8Y3/XKbGyIqutfPLqXDLguIAfzIURuavhqgs0F3Ys3aPvVxgvNDlkpwDg==" saltValue="0QoAAMEOAeKC5+1Gp1+nfg==" spinCount="100000" sheet="1" scenarios="1" selectLockedCells="1"/>
  <mergeCells count="20">
    <mergeCell ref="A2:A5"/>
    <mergeCell ref="D11:G11"/>
    <mergeCell ref="K2:L2"/>
    <mergeCell ref="K3:L3"/>
    <mergeCell ref="K4:L4"/>
    <mergeCell ref="K5:L5"/>
    <mergeCell ref="A11:B15"/>
    <mergeCell ref="B2:J2"/>
    <mergeCell ref="B3:J3"/>
    <mergeCell ref="B4:J5"/>
    <mergeCell ref="A8:B8"/>
    <mergeCell ref="A28:J33"/>
    <mergeCell ref="A27:J27"/>
    <mergeCell ref="A9:B9"/>
    <mergeCell ref="B39:C39"/>
    <mergeCell ref="D13:G13"/>
    <mergeCell ref="D15:G15"/>
    <mergeCell ref="F9:G9"/>
    <mergeCell ref="J9:K9"/>
    <mergeCell ref="B34:C38"/>
  </mergeCells>
  <dataValidations count="1">
    <dataValidation type="whole" allowBlank="1" showInputMessage="1" showErrorMessage="1" sqref="F19:F25"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2021-05-24T23:38:05Z</dcterms:modified>
</cp:coreProperties>
</file>