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099 PUBLICACIONES SERIADAS\"/>
    </mc:Choice>
  </mc:AlternateContent>
  <xr:revisionPtr revIDLastSave="0" documentId="13_ncr:1_{717B419F-E95A-448E-8374-996DB2B18388}"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 r="I23" i="1" s="1"/>
  <c r="J23" i="1"/>
  <c r="K23" i="1" s="1"/>
  <c r="L23" i="1" s="1"/>
  <c r="H24" i="1"/>
  <c r="I24" i="1" s="1"/>
  <c r="J24" i="1"/>
  <c r="K24" i="1" s="1"/>
  <c r="H25" i="1"/>
  <c r="I25" i="1" s="1"/>
  <c r="J25" i="1"/>
  <c r="K25" i="1" s="1"/>
  <c r="H26" i="1"/>
  <c r="I26" i="1" s="1"/>
  <c r="J26" i="1"/>
  <c r="K26" i="1" s="1"/>
  <c r="L26" i="1" s="1"/>
  <c r="H27" i="1"/>
  <c r="I27" i="1" s="1"/>
  <c r="J27" i="1"/>
  <c r="H28" i="1"/>
  <c r="I28" i="1" s="1"/>
  <c r="J28" i="1"/>
  <c r="K28" i="1" s="1"/>
  <c r="H29" i="1"/>
  <c r="I29" i="1" s="1"/>
  <c r="J29" i="1"/>
  <c r="K29" i="1" s="1"/>
  <c r="L29" i="1" s="1"/>
  <c r="H30" i="1"/>
  <c r="I30" i="1" s="1"/>
  <c r="J30" i="1"/>
  <c r="K30" i="1" s="1"/>
  <c r="L30" i="1" s="1"/>
  <c r="H31" i="1"/>
  <c r="I31" i="1" s="1"/>
  <c r="J31" i="1"/>
  <c r="K31" i="1" s="1"/>
  <c r="H32" i="1"/>
  <c r="I32" i="1" s="1"/>
  <c r="J32" i="1"/>
  <c r="K32" i="1" s="1"/>
  <c r="H33" i="1"/>
  <c r="I33" i="1" s="1"/>
  <c r="J33" i="1"/>
  <c r="K33" i="1" s="1"/>
  <c r="L33" i="1" s="1"/>
  <c r="H34" i="1"/>
  <c r="I34" i="1" s="1"/>
  <c r="J34" i="1"/>
  <c r="K34" i="1" s="1"/>
  <c r="L34" i="1" s="1"/>
  <c r="H35" i="1"/>
  <c r="I35" i="1" s="1"/>
  <c r="J35" i="1"/>
  <c r="K35" i="1" s="1"/>
  <c r="H36" i="1"/>
  <c r="I36" i="1" s="1"/>
  <c r="J36" i="1"/>
  <c r="K36" i="1" s="1"/>
  <c r="H37" i="1"/>
  <c r="I37" i="1" s="1"/>
  <c r="J37" i="1"/>
  <c r="K37" i="1" s="1"/>
  <c r="L37" i="1" s="1"/>
  <c r="H38" i="1"/>
  <c r="I38" i="1" s="1"/>
  <c r="J38" i="1"/>
  <c r="K38" i="1" s="1"/>
  <c r="L38" i="1" s="1"/>
  <c r="H39" i="1"/>
  <c r="I39" i="1" s="1"/>
  <c r="J39" i="1"/>
  <c r="K39" i="1" s="1"/>
  <c r="H40" i="1"/>
  <c r="I40" i="1" s="1"/>
  <c r="J40" i="1"/>
  <c r="K40" i="1" s="1"/>
  <c r="H41" i="1"/>
  <c r="I41" i="1" s="1"/>
  <c r="J41" i="1"/>
  <c r="K41" i="1" s="1"/>
  <c r="L41" i="1" s="1"/>
  <c r="K27" i="1" l="1"/>
  <c r="L27" i="1" s="1"/>
  <c r="L39" i="1"/>
  <c r="L35" i="1"/>
  <c r="L31" i="1"/>
  <c r="L25" i="1"/>
  <c r="L40" i="1"/>
  <c r="L36" i="1"/>
  <c r="L32" i="1"/>
  <c r="L28" i="1"/>
  <c r="L24" i="1"/>
  <c r="H20" i="1"/>
  <c r="I20" i="1" s="1"/>
  <c r="J20" i="1"/>
  <c r="K20" i="1" s="1"/>
  <c r="L20" i="1" s="1"/>
  <c r="H21" i="1"/>
  <c r="I21" i="1" s="1"/>
  <c r="J21" i="1"/>
  <c r="K21" i="1" s="1"/>
  <c r="H22" i="1"/>
  <c r="I22" i="1" s="1"/>
  <c r="J22" i="1"/>
  <c r="K22" i="1" s="1"/>
  <c r="L22" i="1" s="1"/>
  <c r="J19" i="1"/>
  <c r="H19" i="1"/>
  <c r="I19" i="1" s="1"/>
  <c r="L21" i="1" l="1"/>
  <c r="K19" i="1"/>
  <c r="L19" i="1" s="1"/>
  <c r="L43" i="1"/>
  <c r="L46" i="1" s="1"/>
  <c r="L44" i="1" l="1"/>
  <c r="L47" i="1" s="1"/>
  <c r="L42" i="1"/>
  <c r="L48" i="1" l="1"/>
  <c r="L45" i="1"/>
  <c r="L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<sst xmlns="http://schemas.openxmlformats.org/spreadsheetml/2006/main" count="86" uniqueCount="63">
  <si>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</si>
  <si>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</si>
  <si>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</si>
  <si>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</si>
  <si>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</si>
  <si>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</si>
  <si>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</si>
  <si>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</si>
  <si>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</si>
  <si>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</si>
  <si>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</si>
  <si>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</si>
  <si>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</si>
  <si>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</si>
  <si>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</si>
  <si>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</si>
  <si>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</si>
  <si>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</si>
  <si>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</si>
  <si>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</si>
  <si>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</si>
  <si>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</si>
  <si>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</si>
  <si>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</si>
  <si>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</si>
  <si>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</si>
  <si>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</si>
  <si>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</si>
  <si>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</si>
  <si>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</si>
  <si>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</si>
  <si>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</si>
  <si>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</si>
  <si>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</si>
  <si>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</si>
  <si>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</si>
  <si>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</si>
  <si>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</si>
  <si>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</si>
  <si>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</si>
  <si>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Ábaco - Revista de Cultura y Ciencias Sociales Modalidad: Digital     ISSN: 0213-6252 Frecuencia: 4 Condición de Acceso: Archivos pdf vía mail  </t>
  </si>
  <si>
    <t>Accounting and Business Research Modalidad: Online    ISSN: 0001-4788/ EISSN: 2159-4260    Frecuencia: 7 Condición de Acceso: Reconocimiento de IP  </t>
  </si>
  <si>
    <t>Agricultural Economics Modalidad: Online    ISSN: 0169-5150/ EISSN: 1574-0862    Frecuencia: 6 Condición de Acceso: Reconocimiento de IP  </t>
  </si>
  <si>
    <t>Asia Pacific Business Review Modalidad: Online    ISSN: 1743-792X    Frecuencia: 5 Condición de Acceso: Reconocimiento de IP  </t>
  </si>
  <si>
    <t>Automática e Instrumentación - Incluye el contenido de Mund Modalidad: Digital           ISSN: 0213-3113 Frecuencia: 9 Condición de Acceso: Con usuario y clave  </t>
  </si>
  <si>
    <t>Basic and Applied Social Psychology Modalidad: Online    ISSN: 0197-3533/ EISSN: 1532-4834    Frecuencia: 6 Condición de Acceso: Reconocimiento de IP  </t>
  </si>
  <si>
    <t>Cuadernos de Mente y Cerebro Modalidad: Digital    ISSN: 2253-959X    Frecuencia: 3 Condición de Acceso: Con usuario y clave  </t>
  </si>
  <si>
    <t>El Malpensante Modalidad: Digital    ISSN: 0122-9273    Frecuencia: 11 Condición de Acceso: Con usuario y clave  </t>
  </si>
  <si>
    <t>Fluidos - Oleohidraúlica Neumática Automación Modalidad: Digital   ISSN: 0211-1136 Frecuencia: 8 Condición de Acceso: Con usuario y clave  </t>
  </si>
  <si>
    <t>Harvard Deusto Package - Incluye: Harvard Deusto Business Review, Harvard Deusto Marketing &amp; Ventas y Harvard Deusto Management &amp; Innovation - 6 a10 IP´s Modalidad: Online         Frecuencia: 29 Condición de Acceso: Reconocimiento de IP Período previsto: 12 Meses</t>
  </si>
  <si>
    <t>International Journal of Agricultural Sustainability Modalidad: Online ISSN: 1473-5903 Frecuencia: 4 Condición de Acceso: Reconocimiento de IP  </t>
  </si>
  <si>
    <t>International Journal of the Economics of Business Modalidad: Online            ISSN: 1466-1829 Frecuencia: 3 Condición de Acceso: Reconocimiento de IP  </t>
  </si>
  <si>
    <t>Journal of Agricultural and Food Information Modalidad: Online    ISSN: 1049-6505/ EISSN: 1540-4722    Frecuencia: 4 Condición de Acceso: Reconocimiento de IP  </t>
  </si>
  <si>
    <t>Journal Of Business To Business Marketing Modalidad: Online          ISSN: 1547-0628 Frecuencia: 4 Condición de Acceso: Reconocimiento de IP  </t>
  </si>
  <si>
    <t>Journal of Science in Sport and Exercise Modalidad: Online    EISSN: 2662-1371    Frecuencia: 4 Condición de Acceso: Reconocimiento de IP  </t>
  </si>
  <si>
    <t>Lancet Child &amp; Adolescent Health Modalidad: Online             Frecuencia: 12 Condición de Acceso: Reconocimiento de IP </t>
  </si>
  <si>
    <t>Melómano Modalidad: Digital    ISSN: 1136-4939    Frecuencia: 11 Condición de Acceso: Archivos pdf vía mail  </t>
  </si>
  <si>
    <t>Mi Biblioteca Modalidad: Digital    ISSN: 1699-3411    Frecuencia: 4 Condición de Acceso: Archivos pdf vía mail  </t>
  </si>
  <si>
    <t>Scherzo Modalidad: Digital    ISSN: 0213-4802    Frecuencia: 11 Condición de Acceso: Con usuario y clave  </t>
  </si>
  <si>
    <t>Social Politics: International Studies in Gender, State &amp; Society Modalidad: Online       ISSN: 1072-4745/ EISSN: 1468-2893                                     Frecuencia: 4 Condición de Acceso: Reconocimiento de IP  </t>
  </si>
  <si>
    <t>Social Problems Modalidad: Online    ISSN: 0037-7791/ EISSN: 1533-8533    Frecuencia: 4 Condición de Acceso: Reconocimiento de IP  </t>
  </si>
  <si>
    <t>Tecnoaqua Modalidad: Digital    ISSN: 2340-2091    Frecuencia: 6 Condición de Acceso: Con usuario y clave  </t>
  </si>
  <si>
    <t>Time - US Edition Modalidad: Digital    ISSN: 0040-781X    Frecuencia: 52 Condición de Acceso: Con usuario y clave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</si>
</sst>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7">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43" fontId="3" fillId="2" borderId="0" xfId="3" applyFont="1" applyFill="1" applyBorder="1" applyAlignment="1" applyProtection="1">
      <alignment horizontal="center" vertical="center"/>
      <protection locked="0"/>
    </xf>
    <xf numFmtId="9" fontId="3" fillId="2" borderId="0" xfId="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7"/>
  <sheetViews>
    <sheetView tabSelected="1" topLeftCell="A3" zoomScale="80" zoomScaleNormal="80" zoomScaleSheetLayoutView="90" zoomScalePageLayoutView="55" workbookViewId="0">
      <selection activeCell="J9" sqref="J9:K9"/>
    </sheetView>
  </sheetViews>
  <sheetFormatPr baseColWidth="10" defaultRowHeight="15" x14ac:dyDescent="0.25"/>
  <cols>
    <col min="1" max="1" width="10.7109375" style="21" customWidth="1"/>
    <col min="2" max="2" width="47.5703125" style="21" customWidth="1"/>
    <col min="3" max="3" width="24.42578125" style="21" customWidth="1"/>
    <col min="4" max="4" width="13.28515625" style="21" customWidth="1"/>
    <col min="5" max="6" width="15" style="21" customWidth="1"/>
    <col min="7" max="7" width="19.85546875" style="21" customWidth="1"/>
    <col min="8" max="8" width="15" style="21" customWidth="1"/>
    <col min="9" max="9" width="15" style="23" customWidth="1"/>
    <col min="10" max="10" width="16.7109375" style="23" customWidth="1"/>
    <col min="11" max="11" width="20.140625" style="23" customWidth="1"/>
    <col min="12" max="12" width="21.7109375" style="23" customWidth="1"/>
    <col min="13" max="16384" width="11.42578125" style="23"/>
  </cols>
  <sheetData>
    <row r="1" spans="1:12" x14ac:dyDescent="0.25">
      <c r="F1" s="22"/>
    </row>
    <row r="2" spans="1:12" ht="15.75" customHeight="1" x14ac:dyDescent="0.25">
      <c r="A2" s="43"/>
      <c r="B2" s="47" t="s">
        <v>0</v>
      </c>
      <c r="C2" s="47"/>
      <c r="D2" s="47"/>
      <c r="E2" s="47"/>
      <c r="F2" s="47"/>
      <c r="G2" s="47"/>
      <c r="H2" s="47"/>
      <c r="I2" s="47"/>
      <c r="J2" s="47"/>
      <c r="K2" s="47" t="s">
        <v>34</v>
      </c>
      <c r="L2" s="47"/>
    </row>
    <row r="3" spans="1:12" ht="15.75" customHeight="1" x14ac:dyDescent="0.25">
      <c r="A3" s="43"/>
      <c r="B3" s="47" t="s">
        <v>1</v>
      </c>
      <c r="C3" s="47"/>
      <c r="D3" s="47"/>
      <c r="E3" s="47"/>
      <c r="F3" s="47"/>
      <c r="G3" s="47"/>
      <c r="H3" s="47"/>
      <c r="I3" s="47"/>
      <c r="J3" s="47"/>
      <c r="K3" s="47" t="s">
        <v>29</v>
      </c>
      <c r="L3" s="47"/>
    </row>
    <row r="4" spans="1:12" ht="16.5" customHeight="1" x14ac:dyDescent="0.25">
      <c r="A4" s="43"/>
      <c r="B4" s="47" t="s">
        <v>27</v>
      </c>
      <c r="C4" s="47"/>
      <c r="D4" s="47"/>
      <c r="E4" s="47"/>
      <c r="F4" s="47"/>
      <c r="G4" s="47"/>
      <c r="H4" s="47"/>
      <c r="I4" s="47"/>
      <c r="J4" s="47"/>
      <c r="K4" s="47" t="s">
        <v>30</v>
      </c>
      <c r="L4" s="47"/>
    </row>
    <row r="5" spans="1:12" ht="15" customHeight="1" x14ac:dyDescent="0.25">
      <c r="A5" s="43"/>
      <c r="B5" s="47"/>
      <c r="C5" s="47"/>
      <c r="D5" s="47"/>
      <c r="E5" s="47"/>
      <c r="F5" s="47"/>
      <c r="G5" s="47"/>
      <c r="H5" s="47"/>
      <c r="I5" s="47"/>
      <c r="J5" s="47"/>
      <c r="K5" s="47" t="s">
        <v>31</v>
      </c>
      <c r="L5" s="47"/>
    </row>
    <row r="7" spans="1:12" x14ac:dyDescent="0.25">
      <c r="A7" s="24" t="s">
        <v>37</v>
      </c>
    </row>
    <row r="8" spans="1:12" x14ac:dyDescent="0.25">
      <c r="A8" s="25" t="s">
        <v>36</v>
      </c>
    </row>
    <row r="9" spans="1:12" ht="25.5" customHeight="1" x14ac:dyDescent="0.25">
      <c r="A9" s="59" t="s">
        <v>35</v>
      </c>
      <c r="B9" s="59"/>
      <c r="C9" s="26"/>
      <c r="E9" s="27" t="s">
        <v>21</v>
      </c>
      <c r="F9" s="61"/>
      <c r="G9" s="62"/>
      <c r="I9" s="28" t="s">
        <v>16</v>
      </c>
      <c r="J9" s="63"/>
      <c r="K9" s="64"/>
    </row>
    <row r="10" spans="1:12" ht="15.75" thickBot="1" x14ac:dyDescent="0.3">
      <c r="A10" s="26"/>
      <c r="B10" s="26"/>
      <c r="C10" s="26"/>
      <c r="E10" s="29"/>
      <c r="F10" s="29"/>
      <c r="G10" s="29"/>
      <c r="I10" s="30"/>
      <c r="J10" s="31"/>
      <c r="K10" s="31"/>
    </row>
    <row r="11" spans="1:12" ht="30.75" customHeight="1" thickBot="1" x14ac:dyDescent="0.3">
      <c r="A11" s="48" t="s">
        <v>28</v>
      </c>
      <c r="B11" s="49"/>
      <c r="C11" s="32"/>
      <c r="D11" s="44" t="s">
        <v>17</v>
      </c>
      <c r="E11" s="45"/>
      <c r="F11" s="45"/>
      <c r="G11" s="46"/>
      <c r="H11" s="40"/>
      <c r="I11" s="30"/>
    </row>
    <row r="12" spans="1:12" ht="15.75" thickBot="1" x14ac:dyDescent="0.3">
      <c r="A12" s="50"/>
      <c r="B12" s="51"/>
      <c r="C12" s="32"/>
      <c r="D12" s="33"/>
      <c r="E12" s="29"/>
      <c r="F12" s="29"/>
      <c r="G12" s="29"/>
      <c r="I12" s="30"/>
    </row>
    <row r="13" spans="1:12" ht="30" customHeight="1" thickBot="1" x14ac:dyDescent="0.3">
      <c r="A13" s="50"/>
      <c r="B13" s="51"/>
      <c r="C13" s="32"/>
      <c r="D13" s="44" t="s">
        <v>18</v>
      </c>
      <c r="E13" s="45"/>
      <c r="F13" s="45"/>
      <c r="G13" s="46"/>
      <c r="H13" s="40"/>
      <c r="I13" s="30"/>
    </row>
    <row r="14" spans="1:12" ht="18.75" customHeight="1" thickBot="1" x14ac:dyDescent="0.3">
      <c r="A14" s="50"/>
      <c r="B14" s="51"/>
      <c r="C14" s="32"/>
      <c r="E14" s="29"/>
      <c r="F14" s="29"/>
      <c r="G14" s="29"/>
      <c r="I14" s="30"/>
    </row>
    <row r="15" spans="1:12" ht="24" customHeight="1" thickBot="1" x14ac:dyDescent="0.3">
      <c r="A15" s="52"/>
      <c r="B15" s="53"/>
      <c r="C15" s="32"/>
      <c r="D15" s="44" t="s">
        <v>22</v>
      </c>
      <c r="E15" s="45"/>
      <c r="F15" s="45"/>
      <c r="G15" s="46"/>
      <c r="H15" s="40"/>
      <c r="I15" s="30"/>
      <c r="J15" s="31"/>
      <c r="K15" s="31"/>
    </row>
    <row r="16" spans="1:12" x14ac:dyDescent="0.25">
      <c r="A16" s="26"/>
      <c r="B16" s="26"/>
      <c r="C16" s="26"/>
      <c r="E16" s="29"/>
      <c r="F16" s="29"/>
      <c r="G16" s="29"/>
      <c r="I16" s="30"/>
      <c r="J16" s="31"/>
      <c r="K16" s="31"/>
    </row>
    <row r="18" spans="1:12" s="36" customFormat="1" ht="25.5" x14ac:dyDescent="0.25">
      <c r="A18" s="34" t="s">
        <v>32</v>
      </c>
      <c r="B18" s="34" t="s">
        <v>2</v>
      </c>
      <c r="C18" s="34" t="s">
        <v>19</v>
      </c>
      <c r="D18" s="34" t="s">
        <v>3</v>
      </c>
      <c r="E18" s="34" t="s">
        <v>24</v>
      </c>
      <c r="F18" s="35" t="s">
        <v>4</v>
      </c>
      <c r="G18" s="35" t="s">
        <v>26</v>
      </c>
      <c r="H18" s="35" t="s">
        <v>5</v>
      </c>
      <c r="I18" s="35" t="s">
        <v>6</v>
      </c>
      <c r="J18" s="35" t="s">
        <v>7</v>
      </c>
      <c r="K18" s="35" t="s">
        <v>8</v>
      </c>
      <c r="L18" s="35" t="s">
        <v>9</v>
      </c>
    </row>
    <row r="19" spans="1:12" s="36" customFormat="1" ht="57" x14ac:dyDescent="0.2">
      <c r="A19" s="12">
        <v>1</v>
      </c>
      <c r="B19" s="37" t="s">
        <v>40</v>
      </c>
      <c r="C19" s="18"/>
      <c r="D19" s="38">
        <v>1</v>
      </c>
      <c r="E19" s="12" t="s">
        <v>39</v>
      </c>
      <c r="F19" s="19"/>
      <c r="G19" s="20">
        <v>0</v>
      </c>
      <c r="H19" s="1">
        <f>+ROUND(F19*G19,0)</f>
        <v>0</v>
      </c>
      <c r="I19" s="1">
        <f>ROUND(F19+H19,0)</f>
        <v>0</v>
      </c>
      <c r="J19" s="1">
        <f>ROUND(F19*D19,0)</f>
        <v>0</v>
      </c>
      <c r="K19" s="1">
        <f>ROUND(J19*G19,0)</f>
        <v>0</v>
      </c>
      <c r="L19" s="2">
        <f>ROUND(J19+K19,0)</f>
        <v>0</v>
      </c>
    </row>
    <row r="20" spans="1:12" s="36" customFormat="1" ht="57" x14ac:dyDescent="0.2">
      <c r="A20" s="12">
        <v>2</v>
      </c>
      <c r="B20" s="37" t="s">
        <v>41</v>
      </c>
      <c r="C20" s="18"/>
      <c r="D20" s="38">
        <v>1</v>
      </c>
      <c r="E20" s="12" t="s">
        <v>39</v>
      </c>
      <c r="F20" s="19"/>
      <c r="G20" s="20">
        <v>0</v>
      </c>
      <c r="H20" s="1">
        <f t="shared" ref="H20:H41" si="0">+ROUND(F20*G20,0)</f>
        <v>0</v>
      </c>
      <c r="I20" s="1">
        <f t="shared" ref="I20:I41" si="1">ROUND(F20+H20,0)</f>
        <v>0</v>
      </c>
      <c r="J20" s="1">
        <f t="shared" ref="J20:J41" si="2">ROUND(F20*D20,0)</f>
        <v>0</v>
      </c>
      <c r="K20" s="1">
        <f t="shared" ref="K20:K41" si="3">ROUND(J20*G20,0)</f>
        <v>0</v>
      </c>
      <c r="L20" s="2">
        <f t="shared" ref="L20:L41" si="4">ROUND(J20+K20,0)</f>
        <v>0</v>
      </c>
    </row>
    <row r="21" spans="1:12" s="36" customFormat="1" ht="57" x14ac:dyDescent="0.2">
      <c r="A21" s="12">
        <v>3</v>
      </c>
      <c r="B21" s="37" t="s">
        <v>42</v>
      </c>
      <c r="C21" s="18"/>
      <c r="D21" s="38">
        <v>1</v>
      </c>
      <c r="E21" s="12" t="s">
        <v>39</v>
      </c>
      <c r="F21" s="19"/>
      <c r="G21" s="20">
        <v>0</v>
      </c>
      <c r="H21" s="1">
        <f t="shared" si="0"/>
        <v>0</v>
      </c>
      <c r="I21" s="1">
        <f t="shared" si="1"/>
        <v>0</v>
      </c>
      <c r="J21" s="1">
        <f t="shared" si="2"/>
        <v>0</v>
      </c>
      <c r="K21" s="1">
        <f t="shared" si="3"/>
        <v>0</v>
      </c>
      <c r="L21" s="2">
        <f t="shared" si="4"/>
        <v>0</v>
      </c>
    </row>
    <row r="22" spans="1:12" s="36" customFormat="1" ht="42.75" x14ac:dyDescent="0.2">
      <c r="A22" s="12">
        <v>4</v>
      </c>
      <c r="B22" s="37" t="s">
        <v>43</v>
      </c>
      <c r="C22" s="18"/>
      <c r="D22" s="38">
        <v>1</v>
      </c>
      <c r="E22" s="12" t="s">
        <v>39</v>
      </c>
      <c r="F22" s="19"/>
      <c r="G22" s="20">
        <v>0</v>
      </c>
      <c r="H22" s="1">
        <f t="shared" si="0"/>
        <v>0</v>
      </c>
      <c r="I22" s="1">
        <f t="shared" si="1"/>
        <v>0</v>
      </c>
      <c r="J22" s="1">
        <f t="shared" si="2"/>
        <v>0</v>
      </c>
      <c r="K22" s="1">
        <f t="shared" si="3"/>
        <v>0</v>
      </c>
      <c r="L22" s="2">
        <f t="shared" si="4"/>
        <v>0</v>
      </c>
    </row>
    <row r="23" spans="1:12" s="36" customFormat="1" ht="57" x14ac:dyDescent="0.2">
      <c r="A23" s="12">
        <v>5</v>
      </c>
      <c r="B23" s="37" t="s">
        <v>44</v>
      </c>
      <c r="C23" s="18"/>
      <c r="D23" s="38">
        <v>1</v>
      </c>
      <c r="E23" s="12" t="s">
        <v>39</v>
      </c>
      <c r="F23" s="19"/>
      <c r="G23" s="20">
        <v>0</v>
      </c>
      <c r="H23" s="1">
        <f t="shared" ref="H23:H41" si="5">+ROUND(F23*G23,0)</f>
        <v>0</v>
      </c>
      <c r="I23" s="1">
        <f t="shared" ref="I23:I41" si="6">ROUND(F23+H23,0)</f>
        <v>0</v>
      </c>
      <c r="J23" s="1">
        <f t="shared" ref="J23:J41" si="7">ROUND(F23*D23,0)</f>
        <v>0</v>
      </c>
      <c r="K23" s="1">
        <f t="shared" ref="K23:K41" si="8">ROUND(J23*G23,0)</f>
        <v>0</v>
      </c>
      <c r="L23" s="2">
        <f t="shared" ref="L23:L41" si="9">ROUND(J23+K23,0)</f>
        <v>0</v>
      </c>
    </row>
    <row r="24" spans="1:12" s="36" customFormat="1" ht="57" x14ac:dyDescent="0.2">
      <c r="A24" s="12">
        <v>6</v>
      </c>
      <c r="B24" s="37" t="s">
        <v>45</v>
      </c>
      <c r="C24" s="18"/>
      <c r="D24" s="38">
        <v>1</v>
      </c>
      <c r="E24" s="12" t="s">
        <v>39</v>
      </c>
      <c r="F24" s="19"/>
      <c r="G24" s="20">
        <v>0</v>
      </c>
      <c r="H24" s="1">
        <f t="shared" si="5"/>
        <v>0</v>
      </c>
      <c r="I24" s="1">
        <f t="shared" si="6"/>
        <v>0</v>
      </c>
      <c r="J24" s="1">
        <f t="shared" si="7"/>
        <v>0</v>
      </c>
      <c r="K24" s="1">
        <f t="shared" si="8"/>
        <v>0</v>
      </c>
      <c r="L24" s="2">
        <f t="shared" si="9"/>
        <v>0</v>
      </c>
    </row>
    <row r="25" spans="1:12" s="36" customFormat="1" ht="42.75" x14ac:dyDescent="0.2">
      <c r="A25" s="12">
        <v>7</v>
      </c>
      <c r="B25" s="37" t="s">
        <v>46</v>
      </c>
      <c r="C25" s="18"/>
      <c r="D25" s="38">
        <v>1</v>
      </c>
      <c r="E25" s="12" t="s">
        <v>39</v>
      </c>
      <c r="F25" s="19"/>
      <c r="G25" s="20">
        <v>0</v>
      </c>
      <c r="H25" s="1">
        <f t="shared" si="5"/>
        <v>0</v>
      </c>
      <c r="I25" s="1">
        <f t="shared" si="6"/>
        <v>0</v>
      </c>
      <c r="J25" s="1">
        <f t="shared" si="7"/>
        <v>0</v>
      </c>
      <c r="K25" s="1">
        <f t="shared" si="8"/>
        <v>0</v>
      </c>
      <c r="L25" s="2">
        <f t="shared" si="9"/>
        <v>0</v>
      </c>
    </row>
    <row r="26" spans="1:12" s="36" customFormat="1" ht="42.75" x14ac:dyDescent="0.2">
      <c r="A26" s="12">
        <v>8</v>
      </c>
      <c r="B26" s="37" t="s">
        <v>47</v>
      </c>
      <c r="C26" s="18"/>
      <c r="D26" s="38">
        <v>1</v>
      </c>
      <c r="E26" s="12" t="s">
        <v>39</v>
      </c>
      <c r="F26" s="19"/>
      <c r="G26" s="20">
        <v>0</v>
      </c>
      <c r="H26" s="1">
        <f t="shared" si="5"/>
        <v>0</v>
      </c>
      <c r="I26" s="1">
        <f t="shared" si="6"/>
        <v>0</v>
      </c>
      <c r="J26" s="1">
        <f t="shared" si="7"/>
        <v>0</v>
      </c>
      <c r="K26" s="1">
        <f t="shared" si="8"/>
        <v>0</v>
      </c>
      <c r="L26" s="2">
        <f t="shared" si="9"/>
        <v>0</v>
      </c>
    </row>
    <row r="27" spans="1:12" s="36" customFormat="1" ht="42.75" x14ac:dyDescent="0.2">
      <c r="A27" s="12">
        <v>9</v>
      </c>
      <c r="B27" s="37" t="s">
        <v>48</v>
      </c>
      <c r="C27" s="18"/>
      <c r="D27" s="38">
        <v>1</v>
      </c>
      <c r="E27" s="12" t="s">
        <v>39</v>
      </c>
      <c r="F27" s="19"/>
      <c r="G27" s="20">
        <v>0</v>
      </c>
      <c r="H27" s="1">
        <f t="shared" si="5"/>
        <v>0</v>
      </c>
      <c r="I27" s="1">
        <f t="shared" si="6"/>
        <v>0</v>
      </c>
      <c r="J27" s="1">
        <f t="shared" si="7"/>
        <v>0</v>
      </c>
      <c r="K27" s="1">
        <f t="shared" si="8"/>
        <v>0</v>
      </c>
      <c r="L27" s="2">
        <f t="shared" si="9"/>
        <v>0</v>
      </c>
    </row>
    <row r="28" spans="1:12" s="36" customFormat="1" ht="99.75" x14ac:dyDescent="0.2">
      <c r="A28" s="12">
        <v>10</v>
      </c>
      <c r="B28" s="37" t="s">
        <v>49</v>
      </c>
      <c r="C28" s="18"/>
      <c r="D28" s="38">
        <v>1</v>
      </c>
      <c r="E28" s="12" t="s">
        <v>39</v>
      </c>
      <c r="F28" s="19"/>
      <c r="G28" s="20">
        <v>0</v>
      </c>
      <c r="H28" s="1">
        <f t="shared" si="5"/>
        <v>0</v>
      </c>
      <c r="I28" s="1">
        <f t="shared" si="6"/>
        <v>0</v>
      </c>
      <c r="J28" s="1">
        <f t="shared" si="7"/>
        <v>0</v>
      </c>
      <c r="K28" s="1">
        <f t="shared" si="8"/>
        <v>0</v>
      </c>
      <c r="L28" s="2">
        <f t="shared" si="9"/>
        <v>0</v>
      </c>
    </row>
    <row r="29" spans="1:12" s="36" customFormat="1" ht="42.75" x14ac:dyDescent="0.2">
      <c r="A29" s="12">
        <v>11</v>
      </c>
      <c r="B29" s="37" t="s">
        <v>50</v>
      </c>
      <c r="C29" s="18"/>
      <c r="D29" s="38">
        <v>1</v>
      </c>
      <c r="E29" s="12" t="s">
        <v>39</v>
      </c>
      <c r="F29" s="19"/>
      <c r="G29" s="20">
        <v>0</v>
      </c>
      <c r="H29" s="1">
        <f t="shared" si="5"/>
        <v>0</v>
      </c>
      <c r="I29" s="1">
        <f t="shared" si="6"/>
        <v>0</v>
      </c>
      <c r="J29" s="1">
        <f t="shared" si="7"/>
        <v>0</v>
      </c>
      <c r="K29" s="1">
        <f t="shared" si="8"/>
        <v>0</v>
      </c>
      <c r="L29" s="2">
        <f t="shared" si="9"/>
        <v>0</v>
      </c>
    </row>
    <row r="30" spans="1:12" s="36" customFormat="1" ht="57" x14ac:dyDescent="0.2">
      <c r="A30" s="12">
        <v>12</v>
      </c>
      <c r="B30" s="37" t="s">
        <v>51</v>
      </c>
      <c r="C30" s="18"/>
      <c r="D30" s="38">
        <v>1</v>
      </c>
      <c r="E30" s="12" t="s">
        <v>39</v>
      </c>
      <c r="F30" s="19"/>
      <c r="G30" s="20">
        <v>0</v>
      </c>
      <c r="H30" s="1">
        <f t="shared" si="5"/>
        <v>0</v>
      </c>
      <c r="I30" s="1">
        <f t="shared" si="6"/>
        <v>0</v>
      </c>
      <c r="J30" s="1">
        <f t="shared" si="7"/>
        <v>0</v>
      </c>
      <c r="K30" s="1">
        <f t="shared" si="8"/>
        <v>0</v>
      </c>
      <c r="L30" s="2">
        <f t="shared" si="9"/>
        <v>0</v>
      </c>
    </row>
    <row r="31" spans="1:12" s="36" customFormat="1" ht="57" x14ac:dyDescent="0.2">
      <c r="A31" s="12">
        <v>13</v>
      </c>
      <c r="B31" s="37" t="s">
        <v>52</v>
      </c>
      <c r="C31" s="18"/>
      <c r="D31" s="38">
        <v>1</v>
      </c>
      <c r="E31" s="12" t="s">
        <v>39</v>
      </c>
      <c r="F31" s="19"/>
      <c r="G31" s="20">
        <v>0</v>
      </c>
      <c r="H31" s="1">
        <f t="shared" si="5"/>
        <v>0</v>
      </c>
      <c r="I31" s="1">
        <f t="shared" si="6"/>
        <v>0</v>
      </c>
      <c r="J31" s="1">
        <f t="shared" si="7"/>
        <v>0</v>
      </c>
      <c r="K31" s="1">
        <f t="shared" si="8"/>
        <v>0</v>
      </c>
      <c r="L31" s="2">
        <f t="shared" si="9"/>
        <v>0</v>
      </c>
    </row>
    <row r="32" spans="1:12" s="36" customFormat="1" ht="57" x14ac:dyDescent="0.2">
      <c r="A32" s="12">
        <v>14</v>
      </c>
      <c r="B32" s="37" t="s">
        <v>53</v>
      </c>
      <c r="C32" s="18"/>
      <c r="D32" s="38">
        <v>1</v>
      </c>
      <c r="E32" s="12" t="s">
        <v>39</v>
      </c>
      <c r="F32" s="19"/>
      <c r="G32" s="20">
        <v>0</v>
      </c>
      <c r="H32" s="1">
        <f t="shared" si="5"/>
        <v>0</v>
      </c>
      <c r="I32" s="1">
        <f t="shared" si="6"/>
        <v>0</v>
      </c>
      <c r="J32" s="1">
        <f t="shared" si="7"/>
        <v>0</v>
      </c>
      <c r="K32" s="1">
        <f t="shared" si="8"/>
        <v>0</v>
      </c>
      <c r="L32" s="2">
        <f t="shared" si="9"/>
        <v>0</v>
      </c>
    </row>
    <row r="33" spans="1:12" s="36" customFormat="1" ht="57" x14ac:dyDescent="0.2">
      <c r="A33" s="12">
        <v>15</v>
      </c>
      <c r="B33" s="37" t="s">
        <v>54</v>
      </c>
      <c r="C33" s="18"/>
      <c r="D33" s="38">
        <v>1</v>
      </c>
      <c r="E33" s="12" t="s">
        <v>39</v>
      </c>
      <c r="F33" s="19"/>
      <c r="G33" s="20">
        <v>0</v>
      </c>
      <c r="H33" s="1">
        <f t="shared" si="5"/>
        <v>0</v>
      </c>
      <c r="I33" s="1">
        <f t="shared" si="6"/>
        <v>0</v>
      </c>
      <c r="J33" s="1">
        <f t="shared" si="7"/>
        <v>0</v>
      </c>
      <c r="K33" s="1">
        <f t="shared" si="8"/>
        <v>0</v>
      </c>
      <c r="L33" s="2">
        <f t="shared" si="9"/>
        <v>0</v>
      </c>
    </row>
    <row r="34" spans="1:12" s="36" customFormat="1" ht="42.75" x14ac:dyDescent="0.2">
      <c r="A34" s="12">
        <v>16</v>
      </c>
      <c r="B34" s="37" t="s">
        <v>55</v>
      </c>
      <c r="C34" s="18"/>
      <c r="D34" s="38">
        <v>1</v>
      </c>
      <c r="E34" s="12" t="s">
        <v>39</v>
      </c>
      <c r="F34" s="19"/>
      <c r="G34" s="20">
        <v>0</v>
      </c>
      <c r="H34" s="1">
        <f t="shared" si="5"/>
        <v>0</v>
      </c>
      <c r="I34" s="1">
        <f t="shared" si="6"/>
        <v>0</v>
      </c>
      <c r="J34" s="1">
        <f t="shared" si="7"/>
        <v>0</v>
      </c>
      <c r="K34" s="1">
        <f t="shared" si="8"/>
        <v>0</v>
      </c>
      <c r="L34" s="2">
        <f t="shared" si="9"/>
        <v>0</v>
      </c>
    </row>
    <row r="35" spans="1:12" s="36" customFormat="1" ht="42.75" x14ac:dyDescent="0.2">
      <c r="A35" s="12">
        <v>17</v>
      </c>
      <c r="B35" s="37" t="s">
        <v>56</v>
      </c>
      <c r="C35" s="18"/>
      <c r="D35" s="38">
        <v>1</v>
      </c>
      <c r="E35" s="12" t="s">
        <v>39</v>
      </c>
      <c r="F35" s="19"/>
      <c r="G35" s="20">
        <v>0</v>
      </c>
      <c r="H35" s="1">
        <f t="shared" si="5"/>
        <v>0</v>
      </c>
      <c r="I35" s="1">
        <f t="shared" si="6"/>
        <v>0</v>
      </c>
      <c r="J35" s="1">
        <f t="shared" si="7"/>
        <v>0</v>
      </c>
      <c r="K35" s="1">
        <f t="shared" si="8"/>
        <v>0</v>
      </c>
      <c r="L35" s="2">
        <f t="shared" si="9"/>
        <v>0</v>
      </c>
    </row>
    <row r="36" spans="1:12" s="36" customFormat="1" ht="42.75" x14ac:dyDescent="0.2">
      <c r="A36" s="12">
        <v>18</v>
      </c>
      <c r="B36" s="37" t="s">
        <v>57</v>
      </c>
      <c r="C36" s="18"/>
      <c r="D36" s="38">
        <v>1</v>
      </c>
      <c r="E36" s="12" t="s">
        <v>39</v>
      </c>
      <c r="F36" s="19"/>
      <c r="G36" s="20">
        <v>0</v>
      </c>
      <c r="H36" s="1">
        <f t="shared" si="5"/>
        <v>0</v>
      </c>
      <c r="I36" s="1">
        <f t="shared" si="6"/>
        <v>0</v>
      </c>
      <c r="J36" s="1">
        <f t="shared" si="7"/>
        <v>0</v>
      </c>
      <c r="K36" s="1">
        <f t="shared" si="8"/>
        <v>0</v>
      </c>
      <c r="L36" s="2">
        <f t="shared" si="9"/>
        <v>0</v>
      </c>
    </row>
    <row r="37" spans="1:12" s="36" customFormat="1" ht="42.75" x14ac:dyDescent="0.2">
      <c r="A37" s="12">
        <v>19</v>
      </c>
      <c r="B37" s="37" t="s">
        <v>58</v>
      </c>
      <c r="C37" s="18"/>
      <c r="D37" s="38">
        <v>1</v>
      </c>
      <c r="E37" s="12" t="s">
        <v>39</v>
      </c>
      <c r="F37" s="19"/>
      <c r="G37" s="20">
        <v>0</v>
      </c>
      <c r="H37" s="1">
        <f t="shared" si="5"/>
        <v>0</v>
      </c>
      <c r="I37" s="1">
        <f t="shared" si="6"/>
        <v>0</v>
      </c>
      <c r="J37" s="1">
        <f t="shared" si="7"/>
        <v>0</v>
      </c>
      <c r="K37" s="1">
        <f t="shared" si="8"/>
        <v>0</v>
      </c>
      <c r="L37" s="2">
        <f t="shared" si="9"/>
        <v>0</v>
      </c>
    </row>
    <row r="38" spans="1:12" s="36" customFormat="1" ht="71.25" x14ac:dyDescent="0.2">
      <c r="A38" s="12">
        <v>20</v>
      </c>
      <c r="B38" s="37" t="s">
        <v>59</v>
      </c>
      <c r="C38" s="18"/>
      <c r="D38" s="38">
        <v>1</v>
      </c>
      <c r="E38" s="12" t="s">
        <v>39</v>
      </c>
      <c r="F38" s="19"/>
      <c r="G38" s="20">
        <v>0</v>
      </c>
      <c r="H38" s="1">
        <f t="shared" si="5"/>
        <v>0</v>
      </c>
      <c r="I38" s="1">
        <f t="shared" si="6"/>
        <v>0</v>
      </c>
      <c r="J38" s="1">
        <f t="shared" si="7"/>
        <v>0</v>
      </c>
      <c r="K38" s="1">
        <f t="shared" si="8"/>
        <v>0</v>
      </c>
      <c r="L38" s="2">
        <f t="shared" si="9"/>
        <v>0</v>
      </c>
    </row>
    <row r="39" spans="1:12" s="36" customFormat="1" ht="42.75" x14ac:dyDescent="0.2">
      <c r="A39" s="12">
        <v>21</v>
      </c>
      <c r="B39" s="37" t="s">
        <v>60</v>
      </c>
      <c r="C39" s="18"/>
      <c r="D39" s="38">
        <v>1</v>
      </c>
      <c r="E39" s="12" t="s">
        <v>39</v>
      </c>
      <c r="F39" s="19"/>
      <c r="G39" s="20">
        <v>0</v>
      </c>
      <c r="H39" s="1">
        <f t="shared" si="5"/>
        <v>0</v>
      </c>
      <c r="I39" s="1">
        <f t="shared" si="6"/>
        <v>0</v>
      </c>
      <c r="J39" s="1">
        <f t="shared" si="7"/>
        <v>0</v>
      </c>
      <c r="K39" s="1">
        <f t="shared" si="8"/>
        <v>0</v>
      </c>
      <c r="L39" s="2">
        <f t="shared" si="9"/>
        <v>0</v>
      </c>
    </row>
    <row r="40" spans="1:12" s="36" customFormat="1" ht="42.75" x14ac:dyDescent="0.2">
      <c r="A40" s="12">
        <v>22</v>
      </c>
      <c r="B40" s="37" t="s">
        <v>61</v>
      </c>
      <c r="C40" s="18"/>
      <c r="D40" s="38">
        <v>1</v>
      </c>
      <c r="E40" s="12" t="s">
        <v>39</v>
      </c>
      <c r="F40" s="19"/>
      <c r="G40" s="20">
        <v>0</v>
      </c>
      <c r="H40" s="1">
        <f t="shared" si="5"/>
        <v>0</v>
      </c>
      <c r="I40" s="1">
        <f t="shared" si="6"/>
        <v>0</v>
      </c>
      <c r="J40" s="1">
        <f t="shared" si="7"/>
        <v>0</v>
      </c>
      <c r="K40" s="1">
        <f t="shared" si="8"/>
        <v>0</v>
      </c>
      <c r="L40" s="2">
        <f t="shared" si="9"/>
        <v>0</v>
      </c>
    </row>
    <row r="41" spans="1:12" s="36" customFormat="1" ht="42.75" x14ac:dyDescent="0.2">
      <c r="A41" s="12">
        <v>23</v>
      </c>
      <c r="B41" s="37" t="s">
        <v>62</v>
      </c>
      <c r="C41" s="18"/>
      <c r="D41" s="38">
        <v>1</v>
      </c>
      <c r="E41" s="12" t="s">
        <v>39</v>
      </c>
      <c r="F41" s="19"/>
      <c r="G41" s="20">
        <v>0</v>
      </c>
      <c r="H41" s="1">
        <f t="shared" si="5"/>
        <v>0</v>
      </c>
      <c r="I41" s="1">
        <f t="shared" si="6"/>
        <v>0</v>
      </c>
      <c r="J41" s="1">
        <f t="shared" si="7"/>
        <v>0</v>
      </c>
      <c r="K41" s="1">
        <f t="shared" si="8"/>
        <v>0</v>
      </c>
      <c r="L41" s="2">
        <f t="shared" si="9"/>
        <v>0</v>
      </c>
    </row>
    <row r="42" spans="1:12" s="36" customFormat="1" ht="42" customHeight="1" thickBot="1" x14ac:dyDescent="0.25">
      <c r="A42" s="7"/>
      <c r="B42" s="8"/>
      <c r="C42" s="8"/>
      <c r="D42" s="7"/>
      <c r="E42" s="9"/>
      <c r="F42" s="10"/>
      <c r="G42" s="9"/>
      <c r="H42" s="9"/>
      <c r="I42" s="11"/>
      <c r="J42" s="41"/>
      <c r="K42" s="13" t="s">
        <v>23</v>
      </c>
      <c r="L42" s="4">
        <f>SUMIF(G:G,0%,J:J)</f>
        <v>0</v>
      </c>
    </row>
    <row r="43" spans="1:12" s="36" customFormat="1" ht="29.25" customHeight="1" thickBot="1" x14ac:dyDescent="0.25">
      <c r="A43" s="56" t="s">
        <v>25</v>
      </c>
      <c r="B43" s="57"/>
      <c r="C43" s="57"/>
      <c r="D43" s="57"/>
      <c r="E43" s="57"/>
      <c r="F43" s="57"/>
      <c r="G43" s="57"/>
      <c r="H43" s="57"/>
      <c r="I43" s="57"/>
      <c r="J43" s="58"/>
      <c r="K43" s="17" t="s">
        <v>10</v>
      </c>
      <c r="L43" s="4">
        <f>SUMIF(G:G,5%,J:J)</f>
        <v>0</v>
      </c>
    </row>
    <row r="44" spans="1:12" s="36" customFormat="1" ht="77.25" customHeight="1" x14ac:dyDescent="0.2">
      <c r="A44" s="54" t="s">
        <v>33</v>
      </c>
      <c r="B44" s="54"/>
      <c r="C44" s="54"/>
      <c r="D44" s="54"/>
      <c r="E44" s="54"/>
      <c r="F44" s="54"/>
      <c r="G44" s="54"/>
      <c r="H44" s="54"/>
      <c r="I44" s="54"/>
      <c r="J44" s="54"/>
      <c r="K44" s="13" t="s">
        <v>11</v>
      </c>
      <c r="L44" s="4">
        <f>SUMIF(G:G,19%,J:J)</f>
        <v>0</v>
      </c>
    </row>
    <row r="45" spans="1:12" s="36" customFormat="1" ht="20.25" customHeight="1" x14ac:dyDescent="0.2">
      <c r="A45" s="55"/>
      <c r="B45" s="55"/>
      <c r="C45" s="55"/>
      <c r="D45" s="55"/>
      <c r="E45" s="55"/>
      <c r="F45" s="55"/>
      <c r="G45" s="55"/>
      <c r="H45" s="55"/>
      <c r="I45" s="55"/>
      <c r="J45" s="55"/>
      <c r="K45" s="14" t="s">
        <v>7</v>
      </c>
      <c r="L45" s="5">
        <f>SUM(L42:L44)</f>
        <v>0</v>
      </c>
    </row>
    <row r="46" spans="1:12" s="36" customFormat="1" ht="23.25" customHeight="1" x14ac:dyDescent="0.2">
      <c r="A46" s="55"/>
      <c r="B46" s="55"/>
      <c r="C46" s="55"/>
      <c r="D46" s="55"/>
      <c r="E46" s="55"/>
      <c r="F46" s="55"/>
      <c r="G46" s="55"/>
      <c r="H46" s="55"/>
      <c r="I46" s="55"/>
      <c r="J46" s="55"/>
      <c r="K46" s="15" t="s">
        <v>12</v>
      </c>
      <c r="L46" s="6">
        <f>ROUND(L43*5%,0)</f>
        <v>0</v>
      </c>
    </row>
    <row r="47" spans="1:12" s="36" customFormat="1" x14ac:dyDescent="0.2">
      <c r="A47" s="55"/>
      <c r="B47" s="55"/>
      <c r="C47" s="55"/>
      <c r="D47" s="55"/>
      <c r="E47" s="55"/>
      <c r="F47" s="55"/>
      <c r="G47" s="55"/>
      <c r="H47" s="55"/>
      <c r="I47" s="55"/>
      <c r="J47" s="55"/>
      <c r="K47" s="15" t="s">
        <v>13</v>
      </c>
      <c r="L47" s="4">
        <f>ROUND(L44*19%,0)</f>
        <v>0</v>
      </c>
    </row>
    <row r="48" spans="1:12" s="36" customFormat="1" x14ac:dyDescent="0.2">
      <c r="A48" s="55"/>
      <c r="B48" s="55"/>
      <c r="C48" s="55"/>
      <c r="D48" s="55"/>
      <c r="E48" s="55"/>
      <c r="F48" s="55"/>
      <c r="G48" s="55"/>
      <c r="H48" s="55"/>
      <c r="I48" s="55"/>
      <c r="J48" s="55"/>
      <c r="K48" s="14" t="s">
        <v>14</v>
      </c>
      <c r="L48" s="5">
        <f>SUM(L46:L47)</f>
        <v>0</v>
      </c>
    </row>
    <row r="49" spans="1:12" s="36" customFormat="1" ht="59.25" customHeight="1" x14ac:dyDescent="0.2">
      <c r="A49" s="55"/>
      <c r="B49" s="55"/>
      <c r="C49" s="55"/>
      <c r="D49" s="55"/>
      <c r="E49" s="55"/>
      <c r="F49" s="55"/>
      <c r="G49" s="55"/>
      <c r="H49" s="55"/>
      <c r="I49" s="55"/>
      <c r="J49" s="55"/>
      <c r="K49" s="16" t="s">
        <v>15</v>
      </c>
      <c r="L49" s="5">
        <f>+L45+L48</f>
        <v>0</v>
      </c>
    </row>
    <row r="52" spans="1:12" x14ac:dyDescent="0.25">
      <c r="B52" s="42"/>
      <c r="C52" s="42"/>
    </row>
    <row r="53" spans="1:12" x14ac:dyDescent="0.25">
      <c r="B53" s="65"/>
      <c r="C53" s="65"/>
    </row>
    <row r="54" spans="1:12" ht="15.75" thickBot="1" x14ac:dyDescent="0.3">
      <c r="B54" s="66"/>
      <c r="C54" s="66"/>
    </row>
    <row r="55" spans="1:12" x14ac:dyDescent="0.25">
      <c r="B55" s="60" t="s">
        <v>20</v>
      </c>
      <c r="C55" s="60"/>
    </row>
    <row r="57" spans="1:12" x14ac:dyDescent="0.25">
      <c r="A57" s="39" t="s">
        <v>38</v>
      </c>
    </row>
  </sheetData>
  <sheetProtection algorithmName="SHA-512" hashValue="I2BrnxSTMwv3M0exzurV8Z91Vj2NiiJYykVX9sCrE7TMWWedPQK2cBEB6GwQ66n6so1gX9TLLnu9Ip0cZ7gqow==" saltValue="GtsOUrjP9OF1MKFx3e+cnQ==" spinCount="100000" sheet="1" scenarios="1" selectLockedCells="1"/>
  <mergeCells count="19">
    <mergeCell ref="A44:J49"/>
    <mergeCell ref="A43:J43"/>
    <mergeCell ref="A9:B9"/>
    <mergeCell ref="B55:C55"/>
    <mergeCell ref="D13:G13"/>
    <mergeCell ref="D15:G15"/>
    <mergeCell ref="F9:G9"/>
    <mergeCell ref="J9:K9"/>
    <mergeCell ref="B53:C54"/>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41"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2021-06-16T22:48:16Z</dcterms:modified>
</cp:coreProperties>
</file>