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1187 RESTAURANTE FUSA- BIENESTAR U\"/>
    </mc:Choice>
  </mc:AlternateContent>
  <xr:revisionPtr revIDLastSave="0" documentId="13_ncr:1_{E6AC65E2-A76E-44BB-A6B3-C33BA1E77351}"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Hoja1!$A$1:$N$38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0" i="1" l="1"/>
  <c r="L21" i="1"/>
  <c r="L22" i="1"/>
  <c r="H20" i="1" l="1"/>
  <c r="H21" i="1"/>
  <c r="H22" i="1"/>
  <c r="H19" i="1"/>
  <c r="L19" i="1" s="1"/>
  <c r="J21" i="1" l="1"/>
  <c r="K21" i="1" s="1"/>
  <c r="M21" i="1"/>
  <c r="M22" i="1"/>
  <c r="N22" i="1" s="1"/>
  <c r="J22" i="1"/>
  <c r="M20" i="1"/>
  <c r="N20" i="1" s="1"/>
  <c r="J20" i="1"/>
  <c r="K20" i="1" s="1"/>
  <c r="J19" i="1"/>
  <c r="K19" i="1" s="1"/>
  <c r="K22" i="1"/>
  <c r="N21" i="1" l="1"/>
  <c r="M19" i="1"/>
  <c r="N19" i="1" s="1"/>
  <c r="N24" i="1"/>
  <c r="N27" i="1" s="1"/>
  <c r="N25" i="1" l="1"/>
  <c r="N28" i="1" s="1"/>
  <c r="N23" i="1"/>
  <c r="N29" i="1" l="1"/>
  <c r="N26" i="1"/>
  <c r="N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J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J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<sst xmlns="http://schemas.openxmlformats.org/spreadsheetml/2006/main" count="46" uniqueCount="45">
  <si>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</si>
  <si>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</si>
  <si>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</si>
  <si>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</si>
  <si>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</si>
  <si>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</si>
  <si>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</si>
  <si>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</si>
  <si>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</si>
  <si>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</si>
  <si>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</si>
  <si>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</si>
  <si>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</si>
  <si>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</si>
  <si>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</si>
  <si>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</si>
  <si>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</si>
  <si>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</si>
  <si>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</si>
  <si>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</si>
  <si>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</si>
  <si>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</si>
  <si>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</si>
  <si>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</si>
  <si>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</si>
  <si>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</si>
  <si>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</si>
  <si>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</si>
  <si>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</si>
  <si>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</si>
  <si>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</si>
  <si>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</si>
  <si>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t>32.1</t>
  </si>
  <si>
    <t>N° DE ESTUDIANTES</t>
  </si>
  <si>
    <t>MESES</t>
  </si>
  <si>
    <t>DÍAS</t>
  </si>
  <si>
    <t>SEPTIEMBRE</t>
  </si>
  <si>
    <t>OCTUBRE</t>
  </si>
  <si>
    <t>NOVIEMBRE</t>
  </si>
  <si>
    <t>DICIEMBRE</t>
  </si>
  <si>
    <t>32.1-41.3</t>
  </si>
  <si>
    <t>VALOR ASUMIDO POR LA UNIVERSIDAD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</si>
  <si>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</si>
  <si>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PORCENTAJE ASUMIDO POR LA UNIVERSIDAD</t>
  </si>
  <si>
    <t>CONTRATAR EL SERVICIO DE RESTAURANTE UNIVERSITARIO PARA LOS ESTUDIANTES DE LA UNIVERSIDAD DE CUNDINAMARCA, SEDE FUSAGASUGÁ PARA EL SEGUNDO PERIODO ACADÉMICO. Teniendo en cuenta el anexo 01 adjunto. Para este servicio, la Universidad asume el 70.00% del valor unitario por estudiante.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</si>
</sst>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70">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10" fontId="12" fillId="2" borderId="1" xfId="3" applyNumberFormat="1" applyFont="1" applyFill="1" applyBorder="1" applyAlignment="1" applyProtection="1">
      <alignment horizontal="center" vertical="center"/>
    </xf>
    <xf numFmtId="165" fontId="12" fillId="2" borderId="1" xfId="3"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20"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8"/>
  <sheetViews>
    <sheetView tabSelected="1" zoomScale="80" zoomScaleNormal="80" zoomScaleSheetLayoutView="90" zoomScalePageLayoutView="55" workbookViewId="0">
      <selection activeCell="B33" sqref="B33:C35"/>
    </sheetView>
  </sheetViews>
  <sheetFormatPr baseColWidth="10" defaultRowHeight="15" x14ac:dyDescent="0.25"/>
  <cols>
    <col min="1" max="1" width="10.7109375" style="14" customWidth="1"/>
    <col min="2" max="2" width="59.42578125" style="14" customWidth="1"/>
    <col min="3" max="3" width="17.42578125" style="14" customWidth="1"/>
    <col min="4" max="4" width="13.28515625" style="14" customWidth="1"/>
    <col min="5" max="5" width="16.140625" style="14" bestFit="1" customWidth="1"/>
    <col min="6" max="6" width="15" style="14" customWidth="1"/>
    <col min="7" max="7" width="17.7109375" style="14" customWidth="1"/>
    <col min="8" max="8" width="17.42578125" style="14" bestFit="1" customWidth="1"/>
    <col min="9" max="9" width="19.85546875" style="14" customWidth="1"/>
    <col min="10" max="10" width="15" style="14" customWidth="1"/>
    <col min="11" max="11" width="15" style="16" customWidth="1"/>
    <col min="12" max="12" width="16.7109375" style="16" customWidth="1"/>
    <col min="13" max="13" width="20.140625" style="16" customWidth="1"/>
    <col min="14" max="14" width="21.7109375" style="16" customWidth="1"/>
    <col min="15" max="16384" width="11.42578125" style="16"/>
  </cols>
  <sheetData>
    <row r="1" spans="1:14" x14ac:dyDescent="0.25">
      <c r="F1" s="15"/>
      <c r="G1" s="15"/>
      <c r="H1" s="15"/>
    </row>
    <row r="2" spans="1:14" ht="15.75" customHeight="1" x14ac:dyDescent="0.25">
      <c r="A2" s="62"/>
      <c r="B2" s="63" t="s">
        <v>0</v>
      </c>
      <c r="C2" s="63"/>
      <c r="D2" s="63"/>
      <c r="E2" s="63"/>
      <c r="F2" s="63"/>
      <c r="G2" s="63"/>
      <c r="H2" s="63"/>
      <c r="I2" s="63"/>
      <c r="J2" s="63"/>
      <c r="K2" s="63"/>
      <c r="L2" s="63"/>
      <c r="M2" s="63" t="s">
        <v>31</v>
      </c>
      <c r="N2" s="63"/>
    </row>
    <row r="3" spans="1:14" ht="15.75" customHeight="1" x14ac:dyDescent="0.25">
      <c r="A3" s="62"/>
      <c r="B3" s="63" t="s">
        <v>1</v>
      </c>
      <c r="C3" s="63"/>
      <c r="D3" s="63"/>
      <c r="E3" s="63"/>
      <c r="F3" s="63"/>
      <c r="G3" s="63"/>
      <c r="H3" s="63"/>
      <c r="I3" s="63"/>
      <c r="J3" s="63"/>
      <c r="K3" s="63"/>
      <c r="L3" s="63"/>
      <c r="M3" s="63" t="s">
        <v>27</v>
      </c>
      <c r="N3" s="63"/>
    </row>
    <row r="4" spans="1:14" ht="16.5" customHeight="1" x14ac:dyDescent="0.25">
      <c r="A4" s="62"/>
      <c r="B4" s="63" t="s">
        <v>25</v>
      </c>
      <c r="C4" s="63"/>
      <c r="D4" s="63"/>
      <c r="E4" s="63"/>
      <c r="F4" s="63"/>
      <c r="G4" s="63"/>
      <c r="H4" s="63"/>
      <c r="I4" s="63"/>
      <c r="J4" s="63"/>
      <c r="K4" s="63"/>
      <c r="L4" s="63"/>
      <c r="M4" s="63" t="s">
        <v>28</v>
      </c>
      <c r="N4" s="63"/>
    </row>
    <row r="5" spans="1:14" ht="15" customHeight="1" x14ac:dyDescent="0.25">
      <c r="A5" s="62"/>
      <c r="B5" s="63"/>
      <c r="C5" s="63"/>
      <c r="D5" s="63"/>
      <c r="E5" s="63"/>
      <c r="F5" s="63"/>
      <c r="G5" s="63"/>
      <c r="H5" s="63"/>
      <c r="I5" s="63"/>
      <c r="J5" s="63"/>
      <c r="K5" s="63"/>
      <c r="L5" s="63"/>
      <c r="M5" s="63" t="s">
        <v>29</v>
      </c>
      <c r="N5" s="63"/>
    </row>
    <row r="7" spans="1:14" x14ac:dyDescent="0.25">
      <c r="A7" s="17" t="s">
        <v>32</v>
      </c>
    </row>
    <row r="8" spans="1:14" x14ac:dyDescent="0.25">
      <c r="A8" s="17"/>
    </row>
    <row r="9" spans="1:14" ht="25.5" customHeight="1" x14ac:dyDescent="0.25">
      <c r="A9" s="44" t="s">
        <v>2</v>
      </c>
      <c r="B9" s="44"/>
      <c r="C9" s="18"/>
      <c r="E9" s="19" t="s">
        <v>20</v>
      </c>
      <c r="F9" s="49"/>
      <c r="G9" s="50"/>
      <c r="H9" s="50"/>
      <c r="I9" s="51"/>
      <c r="K9" s="20" t="s">
        <v>16</v>
      </c>
      <c r="L9" s="52"/>
      <c r="M9" s="53"/>
    </row>
    <row r="10" spans="1:14" ht="15.75" thickBot="1" x14ac:dyDescent="0.3">
      <c r="A10" s="18"/>
      <c r="B10" s="18"/>
      <c r="C10" s="18"/>
      <c r="E10" s="21"/>
      <c r="F10" s="21"/>
      <c r="G10" s="21"/>
      <c r="H10" s="21"/>
      <c r="I10" s="21"/>
      <c r="K10" s="22"/>
      <c r="L10" s="23"/>
      <c r="M10" s="23"/>
    </row>
    <row r="11" spans="1:14" ht="30.75" customHeight="1" thickBot="1" x14ac:dyDescent="0.3">
      <c r="A11" s="64" t="s">
        <v>26</v>
      </c>
      <c r="B11" s="65"/>
      <c r="C11" s="24"/>
      <c r="D11" s="46" t="s">
        <v>17</v>
      </c>
      <c r="E11" s="47"/>
      <c r="F11" s="47"/>
      <c r="G11" s="47"/>
      <c r="H11" s="47"/>
      <c r="I11" s="48"/>
      <c r="J11" s="34"/>
      <c r="K11" s="22"/>
    </row>
    <row r="12" spans="1:14" ht="15.75" thickBot="1" x14ac:dyDescent="0.3">
      <c r="A12" s="66"/>
      <c r="B12" s="67"/>
      <c r="C12" s="24"/>
      <c r="D12" s="25"/>
      <c r="E12" s="21"/>
      <c r="F12" s="21"/>
      <c r="G12" s="21"/>
      <c r="H12" s="21"/>
      <c r="I12" s="21"/>
      <c r="K12" s="22"/>
    </row>
    <row r="13" spans="1:14" ht="30" customHeight="1" thickBot="1" x14ac:dyDescent="0.3">
      <c r="A13" s="66"/>
      <c r="B13" s="67"/>
      <c r="C13" s="24"/>
      <c r="D13" s="46" t="s">
        <v>18</v>
      </c>
      <c r="E13" s="47"/>
      <c r="F13" s="47"/>
      <c r="G13" s="47"/>
      <c r="H13" s="47"/>
      <c r="I13" s="48"/>
      <c r="J13" s="34"/>
      <c r="K13" s="22"/>
    </row>
    <row r="14" spans="1:14" ht="18.75" customHeight="1" thickBot="1" x14ac:dyDescent="0.3">
      <c r="A14" s="66"/>
      <c r="B14" s="67"/>
      <c r="C14" s="24"/>
      <c r="E14" s="21"/>
      <c r="F14" s="21"/>
      <c r="G14" s="21"/>
      <c r="H14" s="21"/>
      <c r="I14" s="21"/>
      <c r="K14" s="22"/>
    </row>
    <row r="15" spans="1:14" ht="24" customHeight="1" thickBot="1" x14ac:dyDescent="0.3">
      <c r="A15" s="68"/>
      <c r="B15" s="69"/>
      <c r="C15" s="24"/>
      <c r="D15" s="46" t="s">
        <v>21</v>
      </c>
      <c r="E15" s="47"/>
      <c r="F15" s="47"/>
      <c r="G15" s="47"/>
      <c r="H15" s="47"/>
      <c r="I15" s="48"/>
      <c r="J15" s="34"/>
      <c r="K15" s="22"/>
      <c r="L15" s="23"/>
      <c r="M15" s="23"/>
    </row>
    <row r="16" spans="1:14" x14ac:dyDescent="0.25">
      <c r="A16" s="18"/>
      <c r="B16" s="18"/>
      <c r="C16" s="18"/>
      <c r="E16" s="21"/>
      <c r="F16" s="21"/>
      <c r="G16" s="21"/>
      <c r="H16" s="21"/>
      <c r="I16" s="21"/>
      <c r="K16" s="22"/>
      <c r="L16" s="23"/>
      <c r="M16" s="23"/>
    </row>
    <row r="18" spans="1:14" s="28" customFormat="1" ht="38.25" x14ac:dyDescent="0.25">
      <c r="A18" s="26" t="s">
        <v>30</v>
      </c>
      <c r="B18" s="26" t="s">
        <v>3</v>
      </c>
      <c r="C18" s="26" t="s">
        <v>33</v>
      </c>
      <c r="D18" s="26" t="s">
        <v>34</v>
      </c>
      <c r="E18" s="26" t="s">
        <v>35</v>
      </c>
      <c r="F18" s="27" t="s">
        <v>4</v>
      </c>
      <c r="G18" s="27" t="s">
        <v>43</v>
      </c>
      <c r="H18" s="27" t="s">
        <v>41</v>
      </c>
      <c r="I18" s="27" t="s">
        <v>24</v>
      </c>
      <c r="J18" s="27" t="s">
        <v>5</v>
      </c>
      <c r="K18" s="27" t="s">
        <v>6</v>
      </c>
      <c r="L18" s="27" t="s">
        <v>7</v>
      </c>
      <c r="M18" s="27" t="s">
        <v>8</v>
      </c>
      <c r="N18" s="27" t="s">
        <v>9</v>
      </c>
    </row>
    <row r="19" spans="1:14" s="28" customFormat="1" ht="22.5" customHeight="1" x14ac:dyDescent="0.25">
      <c r="A19" s="56">
        <v>1</v>
      </c>
      <c r="B19" s="59" t="s">
        <v>44</v>
      </c>
      <c r="C19" s="38">
        <v>50</v>
      </c>
      <c r="D19" s="37" t="s">
        <v>36</v>
      </c>
      <c r="E19" s="37">
        <v>22</v>
      </c>
      <c r="F19" s="12">
        <v>0</v>
      </c>
      <c r="G19" s="35">
        <v>0.7</v>
      </c>
      <c r="H19" s="36">
        <f>ROUND(F19*G19,0)</f>
        <v>0</v>
      </c>
      <c r="I19" s="13">
        <v>0</v>
      </c>
      <c r="J19" s="1">
        <f>+ROUND(H19*I19,0)</f>
        <v>0</v>
      </c>
      <c r="K19" s="1">
        <f>ROUND(H19+J19,0)</f>
        <v>0</v>
      </c>
      <c r="L19" s="1">
        <f>ROUND((H19*E19*C19),0)</f>
        <v>0</v>
      </c>
      <c r="M19" s="1">
        <f>ROUND(L19*I19,0)</f>
        <v>0</v>
      </c>
      <c r="N19" s="2">
        <f>ROUND(L19+M19,0)</f>
        <v>0</v>
      </c>
    </row>
    <row r="20" spans="1:14" s="28" customFormat="1" ht="21" customHeight="1" x14ac:dyDescent="0.25">
      <c r="A20" s="57"/>
      <c r="B20" s="60"/>
      <c r="C20" s="38">
        <v>50</v>
      </c>
      <c r="D20" s="37" t="s">
        <v>37</v>
      </c>
      <c r="E20" s="37">
        <v>21</v>
      </c>
      <c r="F20" s="12">
        <v>0</v>
      </c>
      <c r="G20" s="35">
        <v>0.7</v>
      </c>
      <c r="H20" s="36">
        <f t="shared" ref="H20:H22" si="0">ROUND(F20*G20,0)</f>
        <v>0</v>
      </c>
      <c r="I20" s="13">
        <v>0</v>
      </c>
      <c r="J20" s="1">
        <f t="shared" ref="J20:J22" si="1">+ROUND(H20*I20,0)</f>
        <v>0</v>
      </c>
      <c r="K20" s="1">
        <f t="shared" ref="K20:K22" si="2">ROUND(H20+J20,0)</f>
        <v>0</v>
      </c>
      <c r="L20" s="1">
        <f t="shared" ref="L20:L22" si="3">ROUND((H20*E20*C20),0)</f>
        <v>0</v>
      </c>
      <c r="M20" s="1">
        <f t="shared" ref="M20:M22" si="4">ROUND(L20*I20,0)</f>
        <v>0</v>
      </c>
      <c r="N20" s="2">
        <f t="shared" ref="N20:N22" si="5">ROUND(L20+M20,0)</f>
        <v>0</v>
      </c>
    </row>
    <row r="21" spans="1:14" s="28" customFormat="1" ht="21.75" customHeight="1" x14ac:dyDescent="0.25">
      <c r="A21" s="57"/>
      <c r="B21" s="60"/>
      <c r="C21" s="38">
        <v>50</v>
      </c>
      <c r="D21" s="37" t="s">
        <v>38</v>
      </c>
      <c r="E21" s="37">
        <v>22</v>
      </c>
      <c r="F21" s="12">
        <v>0</v>
      </c>
      <c r="G21" s="35">
        <v>0.7</v>
      </c>
      <c r="H21" s="36">
        <f t="shared" si="0"/>
        <v>0</v>
      </c>
      <c r="I21" s="13">
        <v>0</v>
      </c>
      <c r="J21" s="1">
        <f t="shared" si="1"/>
        <v>0</v>
      </c>
      <c r="K21" s="1">
        <f t="shared" si="2"/>
        <v>0</v>
      </c>
      <c r="L21" s="1">
        <f t="shared" si="3"/>
        <v>0</v>
      </c>
      <c r="M21" s="1">
        <f t="shared" si="4"/>
        <v>0</v>
      </c>
      <c r="N21" s="2">
        <f t="shared" si="5"/>
        <v>0</v>
      </c>
    </row>
    <row r="22" spans="1:14" s="28" customFormat="1" ht="24" customHeight="1" x14ac:dyDescent="0.25">
      <c r="A22" s="58"/>
      <c r="B22" s="61"/>
      <c r="C22" s="38">
        <v>50</v>
      </c>
      <c r="D22" s="37" t="s">
        <v>39</v>
      </c>
      <c r="E22" s="37">
        <v>3</v>
      </c>
      <c r="F22" s="12">
        <v>0</v>
      </c>
      <c r="G22" s="35">
        <v>0.7</v>
      </c>
      <c r="H22" s="36">
        <f t="shared" si="0"/>
        <v>0</v>
      </c>
      <c r="I22" s="13">
        <v>0</v>
      </c>
      <c r="J22" s="1">
        <f t="shared" si="1"/>
        <v>0</v>
      </c>
      <c r="K22" s="1">
        <f t="shared" si="2"/>
        <v>0</v>
      </c>
      <c r="L22" s="1">
        <f t="shared" si="3"/>
        <v>0</v>
      </c>
      <c r="M22" s="1">
        <f t="shared" si="4"/>
        <v>0</v>
      </c>
      <c r="N22" s="2">
        <f t="shared" si="5"/>
        <v>0</v>
      </c>
    </row>
    <row r="23" spans="1:14" s="28" customFormat="1" ht="42" customHeight="1" thickBot="1" x14ac:dyDescent="0.25">
      <c r="A23" s="24"/>
      <c r="B23" s="29"/>
      <c r="C23" s="29"/>
      <c r="D23" s="24"/>
      <c r="E23" s="30"/>
      <c r="F23" s="31"/>
      <c r="G23" s="31"/>
      <c r="H23" s="31"/>
      <c r="I23" s="30"/>
      <c r="J23" s="30"/>
      <c r="K23" s="32"/>
      <c r="M23" s="7" t="s">
        <v>22</v>
      </c>
      <c r="N23" s="4">
        <f>SUMIF(I:I,0%,L:L)</f>
        <v>0</v>
      </c>
    </row>
    <row r="24" spans="1:14" s="28" customFormat="1" ht="29.25" customHeight="1" thickBot="1" x14ac:dyDescent="0.25">
      <c r="A24" s="41" t="s">
        <v>23</v>
      </c>
      <c r="B24" s="42"/>
      <c r="C24" s="42"/>
      <c r="D24" s="42"/>
      <c r="E24" s="42"/>
      <c r="F24" s="42"/>
      <c r="G24" s="42"/>
      <c r="H24" s="42"/>
      <c r="I24" s="42"/>
      <c r="J24" s="42"/>
      <c r="K24" s="42"/>
      <c r="L24" s="43"/>
      <c r="M24" s="11" t="s">
        <v>10</v>
      </c>
      <c r="N24" s="4">
        <f>SUMIF(I:I,5%,L:L)</f>
        <v>0</v>
      </c>
    </row>
    <row r="25" spans="1:14" s="28" customFormat="1" ht="77.25" customHeight="1" x14ac:dyDescent="0.2">
      <c r="A25" s="39" t="s">
        <v>42</v>
      </c>
      <c r="B25" s="39"/>
      <c r="C25" s="39"/>
      <c r="D25" s="39"/>
      <c r="E25" s="39"/>
      <c r="F25" s="39"/>
      <c r="G25" s="39"/>
      <c r="H25" s="39"/>
      <c r="I25" s="39"/>
      <c r="J25" s="39"/>
      <c r="K25" s="39"/>
      <c r="L25" s="39"/>
      <c r="M25" s="7" t="s">
        <v>11</v>
      </c>
      <c r="N25" s="4">
        <f>SUMIF(I:I,19%,L:L)</f>
        <v>0</v>
      </c>
    </row>
    <row r="26" spans="1:14" s="28" customFormat="1" ht="20.25" customHeight="1" x14ac:dyDescent="0.2">
      <c r="A26" s="40"/>
      <c r="B26" s="40"/>
      <c r="C26" s="40"/>
      <c r="D26" s="40"/>
      <c r="E26" s="40"/>
      <c r="F26" s="40"/>
      <c r="G26" s="40"/>
      <c r="H26" s="40"/>
      <c r="I26" s="40"/>
      <c r="J26" s="40"/>
      <c r="K26" s="40"/>
      <c r="L26" s="40"/>
      <c r="M26" s="8" t="s">
        <v>7</v>
      </c>
      <c r="N26" s="5">
        <f>SUM(N23:N25)</f>
        <v>0</v>
      </c>
    </row>
    <row r="27" spans="1:14" s="28" customFormat="1" ht="23.25" customHeight="1" x14ac:dyDescent="0.2">
      <c r="A27" s="40"/>
      <c r="B27" s="40"/>
      <c r="C27" s="40"/>
      <c r="D27" s="40"/>
      <c r="E27" s="40"/>
      <c r="F27" s="40"/>
      <c r="G27" s="40"/>
      <c r="H27" s="40"/>
      <c r="I27" s="40"/>
      <c r="J27" s="40"/>
      <c r="K27" s="40"/>
      <c r="L27" s="40"/>
      <c r="M27" s="9" t="s">
        <v>12</v>
      </c>
      <c r="N27" s="6">
        <f>ROUND(N24*5%,0)</f>
        <v>0</v>
      </c>
    </row>
    <row r="28" spans="1:14" s="28" customFormat="1" x14ac:dyDescent="0.2">
      <c r="A28" s="40"/>
      <c r="B28" s="40"/>
      <c r="C28" s="40"/>
      <c r="D28" s="40"/>
      <c r="E28" s="40"/>
      <c r="F28" s="40"/>
      <c r="G28" s="40"/>
      <c r="H28" s="40"/>
      <c r="I28" s="40"/>
      <c r="J28" s="40"/>
      <c r="K28" s="40"/>
      <c r="L28" s="40"/>
      <c r="M28" s="9" t="s">
        <v>13</v>
      </c>
      <c r="N28" s="4">
        <f>ROUND(N25*19%,0)</f>
        <v>0</v>
      </c>
    </row>
    <row r="29" spans="1:14" s="28" customFormat="1" x14ac:dyDescent="0.2">
      <c r="A29" s="40"/>
      <c r="B29" s="40"/>
      <c r="C29" s="40"/>
      <c r="D29" s="40"/>
      <c r="E29" s="40"/>
      <c r="F29" s="40"/>
      <c r="G29" s="40"/>
      <c r="H29" s="40"/>
      <c r="I29" s="40"/>
      <c r="J29" s="40"/>
      <c r="K29" s="40"/>
      <c r="L29" s="40"/>
      <c r="M29" s="8" t="s">
        <v>14</v>
      </c>
      <c r="N29" s="5">
        <f>SUM(N27:N28)</f>
        <v>0</v>
      </c>
    </row>
    <row r="30" spans="1:14" s="28" customFormat="1" ht="59.25" customHeight="1" x14ac:dyDescent="0.2">
      <c r="A30" s="40"/>
      <c r="B30" s="40"/>
      <c r="C30" s="40"/>
      <c r="D30" s="40"/>
      <c r="E30" s="40"/>
      <c r="F30" s="40"/>
      <c r="G30" s="40"/>
      <c r="H30" s="40"/>
      <c r="I30" s="40"/>
      <c r="J30" s="40"/>
      <c r="K30" s="40"/>
      <c r="L30" s="40"/>
      <c r="M30" s="10" t="s">
        <v>15</v>
      </c>
      <c r="N30" s="5">
        <f>+N26+N29</f>
        <v>0</v>
      </c>
    </row>
    <row r="33" spans="1:3" x14ac:dyDescent="0.25">
      <c r="B33" s="54"/>
      <c r="C33" s="54"/>
    </row>
    <row r="34" spans="1:3" x14ac:dyDescent="0.25">
      <c r="B34" s="54"/>
      <c r="C34" s="54"/>
    </row>
    <row r="35" spans="1:3" ht="15.75" thickBot="1" x14ac:dyDescent="0.3">
      <c r="B35" s="55"/>
      <c r="C35" s="55"/>
    </row>
    <row r="36" spans="1:3" x14ac:dyDescent="0.25">
      <c r="B36" s="45" t="s">
        <v>19</v>
      </c>
      <c r="C36" s="45"/>
    </row>
    <row r="38" spans="1:3" x14ac:dyDescent="0.25">
      <c r="A38" s="33" t="s">
        <v>40</v>
      </c>
    </row>
  </sheetData>
  <sheetProtection algorithmName="SHA-512" hashValue="w2K+wt0e9b4eUCP+9WXGdC+zglUIJzYSEYqjSccyYMXdSxNieLhXaX6fs6ugXzibM5bOPuFNiJkGihN19o84iA==" saltValue="66V5VQxErbDd9xmHVg/Whw==" spinCount="100000" sheet="1" scenarios="1" selectLockedCells="1"/>
  <mergeCells count="21">
    <mergeCell ref="A2:A5"/>
    <mergeCell ref="D11:I11"/>
    <mergeCell ref="M2:N2"/>
    <mergeCell ref="M3:N3"/>
    <mergeCell ref="M4:N4"/>
    <mergeCell ref="M5:N5"/>
    <mergeCell ref="A11:B15"/>
    <mergeCell ref="B2:L2"/>
    <mergeCell ref="B3:L3"/>
    <mergeCell ref="B4:L5"/>
    <mergeCell ref="A25:L30"/>
    <mergeCell ref="A24:L24"/>
    <mergeCell ref="A9:B9"/>
    <mergeCell ref="B36:C36"/>
    <mergeCell ref="D13:I13"/>
    <mergeCell ref="D15:I15"/>
    <mergeCell ref="F9:I9"/>
    <mergeCell ref="L9:M9"/>
    <mergeCell ref="B33:C35"/>
    <mergeCell ref="A19:A22"/>
    <mergeCell ref="B19:B22"/>
  </mergeCells>
  <dataValidations count="2">
    <dataValidation type="whole" allowBlank="1" showInputMessage="1" showErrorMessage="1" sqref="F19:F22" xr:uid="{00000000-0002-0000-0000-000000000000}">
      <formula1>0</formula1>
      <formula2>100000000</formula2>
    </dataValidation>
    <dataValidation type="decimal" allowBlank="1" showInputMessage="1" showErrorMessage="1" sqref="G19:H22" xr:uid="{00000000-0002-0000-0000-000001000000}">
      <formula1>0</formula1>
      <formula2>100000000</formula2>
    </dataValidation>
  </dataValidations>
  <pageMargins left="0.7" right="0.7" top="0.75" bottom="0.75" header="0.3" footer="0.3"/>
  <pageSetup paperSize="5" scale="60" orientation="landscape" r:id="rId1"/>
  <colBreaks count="1" manualBreakCount="1">
    <brk id="14"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Hoja2!$D$7:$D$9</xm:f>
          </x14:formula1>
          <xm:sqref>I19:I22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2021-08-24T23:59:28Z</dcterms:modified>
</cp:coreProperties>
</file>