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241 ANÁLISIS AGUA/"/>
    </mc:Choice>
  </mc:AlternateContent>
  <xr:revisionPtr revIDLastSave="34" documentId="8_{666E83E1-2D31-4457-9BF4-5A3B6CE9FC79}" xr6:coauthVersionLast="46" xr6:coauthVersionMax="46" xr10:uidLastSave="{CAE058FD-2F82-474A-9F0E-99E821F81666}"/>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 l="1"/>
  <c r="I20" i="1" s="1"/>
  <c r="J20" i="1"/>
  <c r="K20" i="1" s="1"/>
  <c r="L20" i="1" s="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<sst xmlns="http://schemas.openxmlformats.org/spreadsheetml/2006/main" count="43" uniqueCount="41">
  <si>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</si>
  <si>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</si>
  <si>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</si>
  <si>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</si>
  <si>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</si>
  <si>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</si>
  <si>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</si>
  <si>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</si>
  <si>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</si>
  <si>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</si>
  <si>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</si>
  <si>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</si>
  <si>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</si>
  <si>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</si>
  <si>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</si>
  <si>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</si>
  <si>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</si>
  <si>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</si>
  <si>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</si>
  <si>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</si>
  <si>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</si>
  <si>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</si>
  <si>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</si>
  <si>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</si>
  <si>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</si>
  <si>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</si>
  <si>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</si>
  <si>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</si>
  <si>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</si>
  <si>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</si>
  <si>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</si>
  <si>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</si>
  <si>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</si>
  <si>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</si>
  <si>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</si>
  <si>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</si>
  <si>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</si>
  <si>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</si>
  <si>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</si>
  <si>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Toma de muestra y cadena de custodia por parte del laboratorio ANALISIS FISICO Y QUIMICO DE AGUAS PARA CONSUMO ANIMAL Color, turbiedad, Carbono Orgánico Total, N-NO3, N-NH4, N-NO2, Fluoruros, K, Ca, Mg, Na, Alcalinidad Total, Cloruros, Dureza total, Fe, Mn, Cu, Zn, B, Sulfatos, Fostatos, pH, Conductividad electrica, Cloro residual libre, Carbonatos, Bicarbonatos, Aluminio y Solidos disueltos Totales en la Unidad Agroambiental La Esperanza.</t>
  </si>
  <si>
    <t>Toma de muestra y cadena de custodia por parte del laboratorio ANALISIS MICROBIOLOGICO DE AGUAS PARA ANIMALES Recuento en placa, recuento en placa de bacterias mesofilos Aerobios, Coliformes Fecales, Coliformes Totales, E.Coli, Pseudomonas sp y Salmonella sp. Unidad Agroambiental La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</si>
</sst>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topLeftCell="A24" zoomScale="90" zoomScaleNormal="90" zoomScaleSheetLayoutView="90" zoomScalePageLayoutView="55" workbookViewId="0">
      <selection activeCell="B32" sqref="B32"/>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7" t="s">
        <v>36</v>
      </c>
    </row>
    <row r="8" spans="1:12" x14ac:dyDescent="0.25">
      <c r="A8" s="17"/>
    </row>
    <row r="9" spans="1:12" ht="25.5" customHeight="1" x14ac:dyDescent="0.25">
      <c r="A9" s="55" t="s">
        <v>38</v>
      </c>
      <c r="B9" s="55"/>
      <c r="C9" s="18"/>
      <c r="E9" s="19" t="s">
        <v>22</v>
      </c>
      <c r="F9" s="57"/>
      <c r="G9" s="58"/>
      <c r="I9" s="20" t="s">
        <v>17</v>
      </c>
      <c r="J9" s="59"/>
      <c r="K9" s="60"/>
    </row>
    <row r="10" spans="1:12" ht="15.75" thickBot="1" x14ac:dyDescent="0.3">
      <c r="A10" s="18"/>
      <c r="B10" s="18"/>
      <c r="C10" s="18"/>
      <c r="E10" s="21"/>
      <c r="F10" s="21"/>
      <c r="G10" s="21"/>
      <c r="I10" s="22"/>
      <c r="J10" s="23"/>
      <c r="K10" s="23"/>
    </row>
    <row r="11" spans="1:12" ht="30.75" customHeight="1" thickBot="1" x14ac:dyDescent="0.3">
      <c r="A11" s="44" t="s">
        <v>29</v>
      </c>
      <c r="B11" s="45"/>
      <c r="C11" s="24"/>
      <c r="D11" s="40" t="s">
        <v>18</v>
      </c>
      <c r="E11" s="41"/>
      <c r="F11" s="41"/>
      <c r="G11" s="42"/>
      <c r="H11" s="34"/>
      <c r="I11" s="22"/>
    </row>
    <row r="12" spans="1:12" ht="15.75" thickBot="1" x14ac:dyDescent="0.3">
      <c r="A12" s="46"/>
      <c r="B12" s="47"/>
      <c r="C12" s="24"/>
      <c r="D12" s="25"/>
      <c r="E12" s="21"/>
      <c r="F12" s="21"/>
      <c r="G12" s="21"/>
      <c r="I12" s="22"/>
    </row>
    <row r="13" spans="1:12" ht="30" customHeight="1" thickBot="1" x14ac:dyDescent="0.3">
      <c r="A13" s="46"/>
      <c r="B13" s="47"/>
      <c r="C13" s="24"/>
      <c r="D13" s="40" t="s">
        <v>19</v>
      </c>
      <c r="E13" s="41"/>
      <c r="F13" s="41"/>
      <c r="G13" s="42"/>
      <c r="H13" s="34"/>
      <c r="I13" s="22"/>
    </row>
    <row r="14" spans="1:12" ht="18.75" customHeight="1" thickBot="1" x14ac:dyDescent="0.3">
      <c r="A14" s="46"/>
      <c r="B14" s="47"/>
      <c r="C14" s="24"/>
      <c r="E14" s="21"/>
      <c r="F14" s="21"/>
      <c r="G14" s="21"/>
      <c r="I14" s="22"/>
    </row>
    <row r="15" spans="1:12" ht="24" customHeight="1" thickBot="1" x14ac:dyDescent="0.3">
      <c r="A15" s="48"/>
      <c r="B15" s="49"/>
      <c r="C15" s="24"/>
      <c r="D15" s="40" t="s">
        <v>23</v>
      </c>
      <c r="E15" s="41"/>
      <c r="F15" s="41"/>
      <c r="G15" s="42"/>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127.5" x14ac:dyDescent="0.25">
      <c r="A19" s="36">
        <v>1</v>
      </c>
      <c r="B19" s="37" t="s">
        <v>39</v>
      </c>
      <c r="C19" s="38"/>
      <c r="D19" s="36">
        <v>2</v>
      </c>
      <c r="E19" s="36" t="s">
        <v>37</v>
      </c>
      <c r="F19" s="13">
        <v>0</v>
      </c>
      <c r="G19" s="1">
        <v>0</v>
      </c>
      <c r="H19" s="2">
        <f>+ROUND(F19*G19,0)</f>
        <v>0</v>
      </c>
      <c r="I19" s="2">
        <f>ROUND(F19+H19,0)</f>
        <v>0</v>
      </c>
      <c r="J19" s="2">
        <f>ROUND(F19*D19,0)</f>
        <v>0</v>
      </c>
      <c r="K19" s="2">
        <f>ROUND(J19*G19,0)</f>
        <v>0</v>
      </c>
      <c r="L19" s="3">
        <f>ROUND(J19+K19,0)</f>
        <v>0</v>
      </c>
    </row>
    <row r="20" spans="1:12" s="28" customFormat="1" ht="110.25" customHeight="1" x14ac:dyDescent="0.25">
      <c r="A20" s="36">
        <v>2</v>
      </c>
      <c r="B20" s="37" t="s">
        <v>40</v>
      </c>
      <c r="C20" s="38"/>
      <c r="D20" s="36">
        <v>2</v>
      </c>
      <c r="E20" s="36" t="s">
        <v>37</v>
      </c>
      <c r="F20" s="13">
        <v>0</v>
      </c>
      <c r="G20" s="1">
        <v>0</v>
      </c>
      <c r="H20" s="2">
        <f t="shared" ref="H20" si="0">+ROUND(F20*G20,0)</f>
        <v>0</v>
      </c>
      <c r="I20" s="2">
        <f t="shared" ref="I20" si="1">ROUND(F20+H20,0)</f>
        <v>0</v>
      </c>
      <c r="J20" s="2">
        <f t="shared" ref="J20" si="2">ROUND(F20*D20,0)</f>
        <v>0</v>
      </c>
      <c r="K20" s="2">
        <f t="shared" ref="K20" si="3">ROUND(J20*G20,0)</f>
        <v>0</v>
      </c>
      <c r="L20" s="3">
        <f t="shared" ref="L20" si="4">ROUND(J20+K20,0)</f>
        <v>0</v>
      </c>
    </row>
    <row r="22" spans="1:12" s="28" customFormat="1" ht="42" customHeight="1" thickBot="1" x14ac:dyDescent="0.25">
      <c r="A22" s="24"/>
      <c r="B22" s="29"/>
      <c r="C22" s="29"/>
      <c r="D22" s="24"/>
      <c r="E22" s="30"/>
      <c r="F22" s="31"/>
      <c r="G22" s="30"/>
      <c r="H22" s="30"/>
      <c r="I22" s="32"/>
      <c r="K22" s="8" t="s">
        <v>24</v>
      </c>
      <c r="L22" s="5">
        <f>SUMIF(G:G,0%,J:J)</f>
        <v>0</v>
      </c>
    </row>
    <row r="23" spans="1:12" s="28" customFormat="1" ht="29.25" customHeight="1" thickBot="1" x14ac:dyDescent="0.25">
      <c r="A23" s="52" t="s">
        <v>26</v>
      </c>
      <c r="B23" s="53"/>
      <c r="C23" s="53"/>
      <c r="D23" s="53"/>
      <c r="E23" s="53"/>
      <c r="F23" s="53"/>
      <c r="G23" s="53"/>
      <c r="H23" s="53"/>
      <c r="I23" s="53"/>
      <c r="J23" s="54"/>
      <c r="K23" s="12" t="s">
        <v>11</v>
      </c>
      <c r="L23" s="5">
        <f>SUMIF(G:G,5%,J:J)</f>
        <v>0</v>
      </c>
    </row>
    <row r="24" spans="1:12" s="28" customFormat="1" ht="77.25" customHeight="1" x14ac:dyDescent="0.2">
      <c r="A24" s="50" t="s">
        <v>34</v>
      </c>
      <c r="B24" s="50"/>
      <c r="C24" s="50"/>
      <c r="D24" s="50"/>
      <c r="E24" s="50"/>
      <c r="F24" s="50"/>
      <c r="G24" s="50"/>
      <c r="H24" s="50"/>
      <c r="I24" s="50"/>
      <c r="J24" s="50"/>
      <c r="K24" s="8" t="s">
        <v>12</v>
      </c>
      <c r="L24" s="5">
        <f>SUMIF(G:G,19%,J:J)</f>
        <v>0</v>
      </c>
    </row>
    <row r="25" spans="1:12" s="28" customFormat="1" ht="20.25" customHeight="1" x14ac:dyDescent="0.2">
      <c r="A25" s="51"/>
      <c r="B25" s="51"/>
      <c r="C25" s="51"/>
      <c r="D25" s="51"/>
      <c r="E25" s="51"/>
      <c r="F25" s="51"/>
      <c r="G25" s="51"/>
      <c r="H25" s="51"/>
      <c r="I25" s="51"/>
      <c r="J25" s="51"/>
      <c r="K25" s="9" t="s">
        <v>8</v>
      </c>
      <c r="L25" s="6">
        <f>SUM(L22:L24)</f>
        <v>0</v>
      </c>
    </row>
    <row r="26" spans="1:12" s="28" customFormat="1" ht="23.25" customHeight="1" x14ac:dyDescent="0.2">
      <c r="A26" s="51"/>
      <c r="B26" s="51"/>
      <c r="C26" s="51"/>
      <c r="D26" s="51"/>
      <c r="E26" s="51"/>
      <c r="F26" s="51"/>
      <c r="G26" s="51"/>
      <c r="H26" s="51"/>
      <c r="I26" s="51"/>
      <c r="J26" s="51"/>
      <c r="K26" s="10" t="s">
        <v>13</v>
      </c>
      <c r="L26" s="7">
        <f>ROUND(L23*5%,0)</f>
        <v>0</v>
      </c>
    </row>
    <row r="27" spans="1:12" s="28" customFormat="1" x14ac:dyDescent="0.2">
      <c r="A27" s="51"/>
      <c r="B27" s="51"/>
      <c r="C27" s="51"/>
      <c r="D27" s="51"/>
      <c r="E27" s="51"/>
      <c r="F27" s="51"/>
      <c r="G27" s="51"/>
      <c r="H27" s="51"/>
      <c r="I27" s="51"/>
      <c r="J27" s="51"/>
      <c r="K27" s="10" t="s">
        <v>14</v>
      </c>
      <c r="L27" s="5">
        <f>ROUND(L24*19%,0)</f>
        <v>0</v>
      </c>
    </row>
    <row r="28" spans="1:12" s="28" customFormat="1" x14ac:dyDescent="0.2">
      <c r="A28" s="51"/>
      <c r="B28" s="51"/>
      <c r="C28" s="51"/>
      <c r="D28" s="51"/>
      <c r="E28" s="51"/>
      <c r="F28" s="51"/>
      <c r="G28" s="51"/>
      <c r="H28" s="51"/>
      <c r="I28" s="51"/>
      <c r="J28" s="51"/>
      <c r="K28" s="9" t="s">
        <v>15</v>
      </c>
      <c r="L28" s="6">
        <f>SUM(L26:L27)</f>
        <v>0</v>
      </c>
    </row>
    <row r="29" spans="1:12" s="28" customFormat="1" ht="59.25" customHeight="1" x14ac:dyDescent="0.2">
      <c r="A29" s="51"/>
      <c r="B29" s="51"/>
      <c r="C29" s="51"/>
      <c r="D29" s="51"/>
      <c r="E29" s="51"/>
      <c r="F29" s="51"/>
      <c r="G29" s="51"/>
      <c r="H29" s="51"/>
      <c r="I29" s="51"/>
      <c r="J29" s="51"/>
      <c r="K29" s="11" t="s">
        <v>16</v>
      </c>
      <c r="L29" s="6">
        <f>+L25+L28</f>
        <v>0</v>
      </c>
    </row>
    <row r="31" spans="1:12" x14ac:dyDescent="0.25">
      <c r="B31" s="35"/>
      <c r="C31" s="35"/>
    </row>
    <row r="32" spans="1:12" x14ac:dyDescent="0.25">
      <c r="B32" s="35"/>
      <c r="C32" s="35"/>
    </row>
    <row r="33" spans="1:3" x14ac:dyDescent="0.25">
      <c r="B33" s="35"/>
      <c r="C33" s="35"/>
    </row>
    <row r="34" spans="1:3" ht="15.75" thickBot="1" x14ac:dyDescent="0.3">
      <c r="B34" s="61"/>
      <c r="C34" s="61"/>
    </row>
    <row r="35" spans="1:3" x14ac:dyDescent="0.25">
      <c r="B35" s="56" t="s">
        <v>21</v>
      </c>
      <c r="C35" s="56"/>
    </row>
    <row r="37" spans="1:3" x14ac:dyDescent="0.25">
      <c r="A37" s="33" t="s">
        <v>2</v>
      </c>
    </row>
  </sheetData>
  <sheetProtection algorithmName="SHA-512" hashValue="WWSExVjICumfcJ0tU9rL9TVZq4VZlP+qShah1NIp3PXniwBN4Jx3MTCN5tNHxnWFaw7Ks9E9rX+Lf/s+d7D6Kw==" saltValue="eSW6YT6mMVr+O4CEB5klCQ==" spinCount="100000" sheet="1" selectLockedCells="1"/>
  <mergeCells count="19">
    <mergeCell ref="A24:J29"/>
    <mergeCell ref="A23:J23"/>
    <mergeCell ref="A9:B9"/>
    <mergeCell ref="B35:C35"/>
    <mergeCell ref="D13:G13"/>
    <mergeCell ref="D15:G15"/>
    <mergeCell ref="F9:G9"/>
    <mergeCell ref="J9:K9"/>
    <mergeCell ref="B34:C34"/>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2021-09-07T13:53:57Z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