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414 PINFUTA- RF\PUBLICACIÓN\"/>
    </mc:Choice>
  </mc:AlternateContent>
  <xr:revisionPtr revIDLastSave="0" documentId="13_ncr:1_{F6E740E4-239A-4E42-837A-1A6868F5C23C}"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Hoja1!$A$1:$L$59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2" i="1" l="1"/>
  <c r="K42" i="1" s="1"/>
  <c r="H42" i="1"/>
  <c r="I42" i="1" s="1"/>
  <c r="A30" i="1"/>
  <c r="A31" i="1" s="1"/>
  <c r="A32" i="1" s="1"/>
  <c r="A33" i="1" s="1"/>
  <c r="A34" i="1" s="1"/>
  <c r="A35" i="1" s="1"/>
  <c r="A36" i="1" s="1"/>
  <c r="A40" i="1"/>
  <c r="A41" i="1"/>
  <c r="A42" i="1" s="1"/>
  <c r="A43" i="1" s="1"/>
  <c r="J34" i="1"/>
  <c r="H34" i="1"/>
  <c r="I34" i="1" s="1"/>
  <c r="J33" i="1"/>
  <c r="H33" i="1"/>
  <c r="I33" i="1" s="1"/>
  <c r="J32" i="1"/>
  <c r="H32" i="1"/>
  <c r="I32" i="1" s="1"/>
  <c r="J31" i="1"/>
  <c r="H31" i="1"/>
  <c r="I31" i="1" s="1"/>
  <c r="J30" i="1"/>
  <c r="H30" i="1"/>
  <c r="I30" i="1" s="1"/>
  <c r="J29" i="1"/>
  <c r="H29" i="1"/>
  <c r="I29" i="1" s="1"/>
  <c r="J28" i="1"/>
  <c r="H28" i="1"/>
  <c r="I28" i="1" s="1"/>
  <c r="J27" i="1"/>
  <c r="H27" i="1"/>
  <c r="I27" i="1" s="1"/>
  <c r="J26" i="1"/>
  <c r="K26" i="1" s="1"/>
  <c r="H26" i="1"/>
  <c r="I26" i="1" s="1"/>
  <c r="J25" i="1"/>
  <c r="K25" i="1" s="1"/>
  <c r="H25" i="1"/>
  <c r="I25" i="1" s="1"/>
  <c r="J24" i="1"/>
  <c r="K24" i="1" s="1"/>
  <c r="H24" i="1"/>
  <c r="I24" i="1" s="1"/>
  <c r="J23" i="1"/>
  <c r="K23" i="1" s="1"/>
  <c r="H23" i="1"/>
  <c r="I23" i="1" s="1"/>
  <c r="J22" i="1"/>
  <c r="K22" i="1" s="1"/>
  <c r="H22" i="1"/>
  <c r="I22" i="1" s="1"/>
  <c r="J21" i="1"/>
  <c r="K21" i="1" s="1"/>
  <c r="H21" i="1"/>
  <c r="I21" i="1" s="1"/>
  <c r="J20" i="1"/>
  <c r="K20" i="1" s="1"/>
  <c r="H20" i="1"/>
  <c r="I20" i="1" s="1"/>
  <c r="A20" i="1"/>
  <c r="A21" i="1" s="1"/>
  <c r="A22" i="1" s="1"/>
  <c r="A23" i="1" s="1"/>
  <c r="A24" i="1" s="1"/>
  <c r="A25" i="1" s="1"/>
  <c r="A26" i="1" s="1"/>
  <c r="J19" i="1"/>
  <c r="K19" i="1" s="1"/>
  <c r="H19" i="1"/>
  <c r="I19" i="1" s="1"/>
  <c r="L42" i="1" l="1"/>
  <c r="K27" i="1"/>
  <c r="L27" i="1" s="1"/>
  <c r="K28" i="1"/>
  <c r="L28" i="1" s="1"/>
  <c r="K29" i="1"/>
  <c r="L29" i="1" s="1"/>
  <c r="K30" i="1"/>
  <c r="L30" i="1" s="1"/>
  <c r="K31" i="1"/>
  <c r="L31" i="1" s="1"/>
  <c r="K32" i="1"/>
  <c r="L32" i="1" s="1"/>
  <c r="K33" i="1"/>
  <c r="L33" i="1" s="1"/>
  <c r="K34" i="1"/>
  <c r="L34" i="1" s="1"/>
  <c r="L19" i="1"/>
  <c r="L20" i="1"/>
  <c r="L21" i="1"/>
  <c r="L22" i="1"/>
  <c r="L23" i="1"/>
  <c r="L24" i="1"/>
  <c r="L25" i="1"/>
  <c r="L26" i="1"/>
  <c r="H36" i="1"/>
  <c r="I36" i="1" s="1"/>
  <c r="J36" i="1"/>
  <c r="K36" i="1" s="1"/>
  <c r="L36" i="1" s="1"/>
  <c r="H37" i="1"/>
  <c r="I37" i="1" s="1"/>
  <c r="J37" i="1"/>
  <c r="K37" i="1" s="1"/>
  <c r="H38" i="1"/>
  <c r="I38" i="1" s="1"/>
  <c r="J38" i="1"/>
  <c r="K38" i="1" s="1"/>
  <c r="L38" i="1" s="1"/>
  <c r="H39" i="1"/>
  <c r="I39" i="1"/>
  <c r="J39" i="1"/>
  <c r="K39" i="1" s="1"/>
  <c r="L39" i="1" s="1"/>
  <c r="H40" i="1"/>
  <c r="I40" i="1" s="1"/>
  <c r="J40" i="1"/>
  <c r="K40" i="1" s="1"/>
  <c r="H41" i="1"/>
  <c r="I41" i="1" s="1"/>
  <c r="J41" i="1"/>
  <c r="K41" i="1"/>
  <c r="H43" i="1"/>
  <c r="I43" i="1" s="1"/>
  <c r="J43" i="1"/>
  <c r="K43" i="1" s="1"/>
  <c r="J35" i="1"/>
  <c r="H35" i="1"/>
  <c r="I35" i="1" s="1"/>
  <c r="L37" i="1" l="1"/>
  <c r="L41" i="1"/>
  <c r="K35" i="1"/>
  <c r="L35" i="1" s="1"/>
  <c r="L40" i="1"/>
  <c r="L43" i="1"/>
  <c r="L45" i="1"/>
  <c r="L48" i="1" s="1"/>
  <c r="L46" i="1" l="1"/>
  <c r="L49" i="1" s="1"/>
  <c r="L44" i="1"/>
  <c r="L50" i="1" l="1"/>
  <c r="L47" i="1"/>
  <c r="L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<sst xmlns="http://schemas.openxmlformats.org/spreadsheetml/2006/main" count="89" uniqueCount="65">
  <si>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</si>
  <si>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</si>
  <si>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</si>
  <si>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</si>
  <si>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</si>
  <si>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</si>
  <si>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</si>
  <si>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</si>
  <si>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</si>
  <si>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</si>
  <si>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</si>
  <si>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</si>
  <si>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</si>
  <si>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</si>
  <si>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</si>
  <si>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</si>
  <si>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</si>
  <si>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</si>
  <si>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</si>
  <si>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</si>
  <si>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</si>
  <si>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</si>
  <si>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</si>
  <si>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</si>
  <si>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</si>
  <si>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</si>
  <si>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</si>
  <si>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</si>
  <si>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</si>
  <si>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</si>
  <si>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</si>
  <si>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</si>
  <si>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</si>
  <si>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</si>
  <si>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</si>
  <si>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</si>
  <si>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</si>
  <si>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Barniz transparente bte, marca reconocida.</t>
  </si>
  <si>
    <t>Esmalte 3 en 1 anticorrosivo con excelente adherencia, durable y resistente (anoloc champaña, anoloc plateado, anoloc blanco y anoloc negro), marca reconocida.</t>
  </si>
  <si>
    <t>Pintura acrilica color ladrillo especial para limpiar, revivir y proteger fachadas con ladrillo, marca reconocida.</t>
  </si>
  <si>
    <t>Pintura anticorrosiva color blanco, marca reconocida.</t>
  </si>
  <si>
    <t>Pintura para demarcación vial acrilica de color blanco, amarilla y  negro por 1 galón con 50% de solidos, marca reconocida.</t>
  </si>
  <si>
    <t>Pintura alta asepcia, marca reconocida.</t>
  </si>
  <si>
    <t>Pintura coraza gris para exteriores, marca reconocida.</t>
  </si>
  <si>
    <t>Sellador nitro, marca reconocida.</t>
  </si>
  <si>
    <t>Sellador madera, marca reconocida.</t>
  </si>
  <si>
    <t>Impermeabilizante acrilico y aislante termico techos blanco, marca reconocida.</t>
  </si>
  <si>
    <t>Thinner extrafino, marca reconocida. </t>
  </si>
  <si>
    <t>Masilla para interiores y drywall, marca reconocida.</t>
  </si>
  <si>
    <t>GALON</t>
  </si>
  <si>
    <t>UNIDAD</t>
  </si>
  <si>
    <t>Brocha de pintura de pared 1".</t>
  </si>
  <si>
    <t>Brocha de pintura de pared 2".</t>
  </si>
  <si>
    <t>Brocha de pintura de pared 3".</t>
  </si>
  <si>
    <t>Brocha de pintura de pared 4".</t>
  </si>
  <si>
    <t>Lija No. 80.</t>
  </si>
  <si>
    <t>Lija No. 120.</t>
  </si>
  <si>
    <t>Lija No. 220.</t>
  </si>
  <si>
    <t>Lija No. 320.</t>
  </si>
  <si>
    <t>Lija No. 420.</t>
  </si>
  <si>
    <t>Masilla gris.</t>
  </si>
  <si>
    <t>Rodillo de felpa 2".</t>
  </si>
  <si>
    <t>Rodillo de felpa 3".</t>
  </si>
  <si>
    <t>Rodillo de felpa 9".</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</si>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</sst>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horizontal="left" vertical="center" wrapText="1"/>
    </xf>
    <xf numFmtId="0" fontId="3"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zoomScale="85" zoomScaleNormal="85" zoomScaleSheetLayoutView="90" zoomScalePageLayoutView="55" workbookViewId="0">
      <selection activeCell="A9" sqref="A9:B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5" t="s">
        <v>2</v>
      </c>
      <c r="B9" s="55"/>
      <c r="C9" s="22"/>
      <c r="E9" s="23" t="s">
        <v>22</v>
      </c>
      <c r="F9" s="56"/>
      <c r="G9" s="57"/>
      <c r="I9" s="24" t="s">
        <v>17</v>
      </c>
      <c r="J9" s="58"/>
      <c r="K9" s="59"/>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60"/>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60"/>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60"/>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x14ac:dyDescent="0.25">
      <c r="A19" s="7">
        <v>1</v>
      </c>
      <c r="B19" s="42" t="s">
        <v>37</v>
      </c>
      <c r="C19" s="13"/>
      <c r="D19" s="43">
        <v>5</v>
      </c>
      <c r="E19" s="43" t="s">
        <v>49</v>
      </c>
      <c r="F19" s="14">
        <v>0</v>
      </c>
      <c r="G19" s="15">
        <v>0</v>
      </c>
      <c r="H19" s="1">
        <f>+ROUND(F19*G19,0)</f>
        <v>0</v>
      </c>
      <c r="I19" s="1">
        <f>ROUND(F19+H19,0)</f>
        <v>0</v>
      </c>
      <c r="J19" s="1">
        <f>ROUND(F19*D19,0)</f>
        <v>0</v>
      </c>
      <c r="K19" s="1">
        <f>ROUND(J19*G19,0)</f>
        <v>0</v>
      </c>
      <c r="L19" s="2">
        <f>ROUND(J19+K19,0)</f>
        <v>0</v>
      </c>
    </row>
    <row r="20" spans="1:12" s="41" customFormat="1" x14ac:dyDescent="0.25">
      <c r="A20" s="7">
        <f>+A19+1</f>
        <v>2</v>
      </c>
      <c r="B20" s="42" t="s">
        <v>51</v>
      </c>
      <c r="C20" s="13"/>
      <c r="D20" s="43">
        <v>50</v>
      </c>
      <c r="E20" s="43" t="s">
        <v>50</v>
      </c>
      <c r="F20" s="14">
        <v>0</v>
      </c>
      <c r="G20" s="15">
        <v>0</v>
      </c>
      <c r="H20" s="1">
        <f t="shared" ref="H20:H26" si="0">+ROUND(F20*G20,0)</f>
        <v>0</v>
      </c>
      <c r="I20" s="1">
        <f t="shared" ref="I20:I26" si="1">ROUND(F20+H20,0)</f>
        <v>0</v>
      </c>
      <c r="J20" s="1">
        <f t="shared" ref="J20:J26" si="2">ROUND(F20*D20,0)</f>
        <v>0</v>
      </c>
      <c r="K20" s="1">
        <f t="shared" ref="K20:K26" si="3">ROUND(J20*G20,0)</f>
        <v>0</v>
      </c>
      <c r="L20" s="2">
        <f t="shared" ref="L20:L26" si="4">ROUND(J20+K20,0)</f>
        <v>0</v>
      </c>
    </row>
    <row r="21" spans="1:12" s="41" customFormat="1" x14ac:dyDescent="0.25">
      <c r="A21" s="7">
        <f t="shared" ref="A21:A26" si="5">+A20+1</f>
        <v>3</v>
      </c>
      <c r="B21" s="42" t="s">
        <v>52</v>
      </c>
      <c r="C21" s="13"/>
      <c r="D21" s="43">
        <v>50</v>
      </c>
      <c r="E21" s="43" t="s">
        <v>50</v>
      </c>
      <c r="F21" s="14">
        <v>0</v>
      </c>
      <c r="G21" s="15">
        <v>0</v>
      </c>
      <c r="H21" s="1">
        <f t="shared" si="0"/>
        <v>0</v>
      </c>
      <c r="I21" s="1">
        <f t="shared" si="1"/>
        <v>0</v>
      </c>
      <c r="J21" s="1">
        <f t="shared" si="2"/>
        <v>0</v>
      </c>
      <c r="K21" s="1">
        <f t="shared" si="3"/>
        <v>0</v>
      </c>
      <c r="L21" s="2">
        <f t="shared" si="4"/>
        <v>0</v>
      </c>
    </row>
    <row r="22" spans="1:12" s="41" customFormat="1" x14ac:dyDescent="0.25">
      <c r="A22" s="7">
        <f t="shared" si="5"/>
        <v>4</v>
      </c>
      <c r="B22" s="42" t="s">
        <v>53</v>
      </c>
      <c r="C22" s="13"/>
      <c r="D22" s="43">
        <v>50</v>
      </c>
      <c r="E22" s="43" t="s">
        <v>50</v>
      </c>
      <c r="F22" s="14">
        <v>0</v>
      </c>
      <c r="G22" s="15">
        <v>0</v>
      </c>
      <c r="H22" s="1">
        <f t="shared" si="0"/>
        <v>0</v>
      </c>
      <c r="I22" s="1">
        <f t="shared" si="1"/>
        <v>0</v>
      </c>
      <c r="J22" s="1">
        <f t="shared" si="2"/>
        <v>0</v>
      </c>
      <c r="K22" s="1">
        <f t="shared" si="3"/>
        <v>0</v>
      </c>
      <c r="L22" s="2">
        <f t="shared" si="4"/>
        <v>0</v>
      </c>
    </row>
    <row r="23" spans="1:12" s="41" customFormat="1" x14ac:dyDescent="0.25">
      <c r="A23" s="7">
        <f t="shared" si="5"/>
        <v>5</v>
      </c>
      <c r="B23" s="42" t="s">
        <v>54</v>
      </c>
      <c r="C23" s="13"/>
      <c r="D23" s="43">
        <v>10</v>
      </c>
      <c r="E23" s="43" t="s">
        <v>50</v>
      </c>
      <c r="F23" s="14">
        <v>0</v>
      </c>
      <c r="G23" s="15">
        <v>0</v>
      </c>
      <c r="H23" s="1">
        <f t="shared" si="0"/>
        <v>0</v>
      </c>
      <c r="I23" s="1">
        <f t="shared" si="1"/>
        <v>0</v>
      </c>
      <c r="J23" s="1">
        <f t="shared" si="2"/>
        <v>0</v>
      </c>
      <c r="K23" s="1">
        <f t="shared" si="3"/>
        <v>0</v>
      </c>
      <c r="L23" s="2">
        <f t="shared" si="4"/>
        <v>0</v>
      </c>
    </row>
    <row r="24" spans="1:12" s="41" customFormat="1" ht="51" x14ac:dyDescent="0.25">
      <c r="A24" s="7">
        <f t="shared" si="5"/>
        <v>6</v>
      </c>
      <c r="B24" s="42" t="s">
        <v>38</v>
      </c>
      <c r="C24" s="13"/>
      <c r="D24" s="43">
        <v>100</v>
      </c>
      <c r="E24" s="43" t="s">
        <v>49</v>
      </c>
      <c r="F24" s="14">
        <v>0</v>
      </c>
      <c r="G24" s="15">
        <v>0</v>
      </c>
      <c r="H24" s="1">
        <f t="shared" si="0"/>
        <v>0</v>
      </c>
      <c r="I24" s="1">
        <f t="shared" si="1"/>
        <v>0</v>
      </c>
      <c r="J24" s="1">
        <f t="shared" si="2"/>
        <v>0</v>
      </c>
      <c r="K24" s="1">
        <f t="shared" si="3"/>
        <v>0</v>
      </c>
      <c r="L24" s="2">
        <f t="shared" si="4"/>
        <v>0</v>
      </c>
    </row>
    <row r="25" spans="1:12" s="41" customFormat="1" x14ac:dyDescent="0.25">
      <c r="A25" s="7">
        <f t="shared" si="5"/>
        <v>7</v>
      </c>
      <c r="B25" s="42" t="s">
        <v>55</v>
      </c>
      <c r="C25" s="13"/>
      <c r="D25" s="43">
        <v>50</v>
      </c>
      <c r="E25" s="43" t="s">
        <v>50</v>
      </c>
      <c r="F25" s="14">
        <v>0</v>
      </c>
      <c r="G25" s="15">
        <v>0</v>
      </c>
      <c r="H25" s="1">
        <f t="shared" si="0"/>
        <v>0</v>
      </c>
      <c r="I25" s="1">
        <f t="shared" si="1"/>
        <v>0</v>
      </c>
      <c r="J25" s="1">
        <f t="shared" si="2"/>
        <v>0</v>
      </c>
      <c r="K25" s="1">
        <f t="shared" si="3"/>
        <v>0</v>
      </c>
      <c r="L25" s="2">
        <f t="shared" si="4"/>
        <v>0</v>
      </c>
    </row>
    <row r="26" spans="1:12" s="41" customFormat="1" x14ac:dyDescent="0.25">
      <c r="A26" s="7">
        <f t="shared" si="5"/>
        <v>8</v>
      </c>
      <c r="B26" s="42" t="s">
        <v>56</v>
      </c>
      <c r="C26" s="13"/>
      <c r="D26" s="43">
        <v>50</v>
      </c>
      <c r="E26" s="43" t="s">
        <v>50</v>
      </c>
      <c r="F26" s="14">
        <v>0</v>
      </c>
      <c r="G26" s="15">
        <v>0</v>
      </c>
      <c r="H26" s="1">
        <f t="shared" si="0"/>
        <v>0</v>
      </c>
      <c r="I26" s="1">
        <f t="shared" si="1"/>
        <v>0</v>
      </c>
      <c r="J26" s="1">
        <f t="shared" si="2"/>
        <v>0</v>
      </c>
      <c r="K26" s="1">
        <f t="shared" si="3"/>
        <v>0</v>
      </c>
      <c r="L26" s="2">
        <f t="shared" si="4"/>
        <v>0</v>
      </c>
    </row>
    <row r="27" spans="1:12" s="41" customFormat="1" x14ac:dyDescent="0.25">
      <c r="A27" s="7">
        <v>9</v>
      </c>
      <c r="B27" s="42" t="s">
        <v>57</v>
      </c>
      <c r="C27" s="13"/>
      <c r="D27" s="43">
        <v>50</v>
      </c>
      <c r="E27" s="43" t="s">
        <v>50</v>
      </c>
      <c r="F27" s="14">
        <v>0</v>
      </c>
      <c r="G27" s="15">
        <v>0</v>
      </c>
      <c r="H27" s="1">
        <f>+ROUND(F27*G27,0)</f>
        <v>0</v>
      </c>
      <c r="I27" s="1">
        <f>ROUND(F27+H27,0)</f>
        <v>0</v>
      </c>
      <c r="J27" s="1">
        <f>ROUND(F27*D27,0)</f>
        <v>0</v>
      </c>
      <c r="K27" s="1">
        <f>ROUND(J27*G27,0)</f>
        <v>0</v>
      </c>
      <c r="L27" s="2">
        <f>ROUND(J27+K27,0)</f>
        <v>0</v>
      </c>
    </row>
    <row r="28" spans="1:12" s="41" customFormat="1" x14ac:dyDescent="0.25">
      <c r="A28" s="7">
        <v>10</v>
      </c>
      <c r="B28" s="42" t="s">
        <v>58</v>
      </c>
      <c r="C28" s="13"/>
      <c r="D28" s="43">
        <v>50</v>
      </c>
      <c r="E28" s="43" t="s">
        <v>50</v>
      </c>
      <c r="F28" s="14">
        <v>0</v>
      </c>
      <c r="G28" s="15">
        <v>0</v>
      </c>
      <c r="H28" s="1">
        <f t="shared" ref="H28:H34" si="6">+ROUND(F28*G28,0)</f>
        <v>0</v>
      </c>
      <c r="I28" s="1">
        <f t="shared" ref="I28:I34" si="7">ROUND(F28+H28,0)</f>
        <v>0</v>
      </c>
      <c r="J28" s="1">
        <f t="shared" ref="J28:J34" si="8">ROUND(F28*D28,0)</f>
        <v>0</v>
      </c>
      <c r="K28" s="1">
        <f t="shared" ref="K28:K34" si="9">ROUND(J28*G28,0)</f>
        <v>0</v>
      </c>
      <c r="L28" s="2">
        <f t="shared" ref="L28:L34" si="10">ROUND(J28+K28,0)</f>
        <v>0</v>
      </c>
    </row>
    <row r="29" spans="1:12" s="41" customFormat="1" x14ac:dyDescent="0.25">
      <c r="A29" s="7">
        <v>11</v>
      </c>
      <c r="B29" s="42" t="s">
        <v>59</v>
      </c>
      <c r="C29" s="13"/>
      <c r="D29" s="43">
        <v>50</v>
      </c>
      <c r="E29" s="43" t="s">
        <v>50</v>
      </c>
      <c r="F29" s="14">
        <v>0</v>
      </c>
      <c r="G29" s="15">
        <v>0</v>
      </c>
      <c r="H29" s="1">
        <f t="shared" si="6"/>
        <v>0</v>
      </c>
      <c r="I29" s="1">
        <f t="shared" si="7"/>
        <v>0</v>
      </c>
      <c r="J29" s="1">
        <f t="shared" si="8"/>
        <v>0</v>
      </c>
      <c r="K29" s="1">
        <f t="shared" si="9"/>
        <v>0</v>
      </c>
      <c r="L29" s="2">
        <f t="shared" si="10"/>
        <v>0</v>
      </c>
    </row>
    <row r="30" spans="1:12" s="41" customFormat="1" x14ac:dyDescent="0.25">
      <c r="A30" s="7">
        <f t="shared" ref="A30:A43" si="11">+A29+1</f>
        <v>12</v>
      </c>
      <c r="B30" s="42" t="s">
        <v>60</v>
      </c>
      <c r="C30" s="13"/>
      <c r="D30" s="43">
        <v>3</v>
      </c>
      <c r="E30" s="43" t="s">
        <v>49</v>
      </c>
      <c r="F30" s="14">
        <v>0</v>
      </c>
      <c r="G30" s="15">
        <v>0</v>
      </c>
      <c r="H30" s="1">
        <f t="shared" si="6"/>
        <v>0</v>
      </c>
      <c r="I30" s="1">
        <f t="shared" si="7"/>
        <v>0</v>
      </c>
      <c r="J30" s="1">
        <f t="shared" si="8"/>
        <v>0</v>
      </c>
      <c r="K30" s="1">
        <f t="shared" si="9"/>
        <v>0</v>
      </c>
      <c r="L30" s="2">
        <f t="shared" si="10"/>
        <v>0</v>
      </c>
    </row>
    <row r="31" spans="1:12" s="41" customFormat="1" ht="38.25" x14ac:dyDescent="0.25">
      <c r="A31" s="7">
        <f t="shared" si="11"/>
        <v>13</v>
      </c>
      <c r="B31" s="42" t="s">
        <v>39</v>
      </c>
      <c r="C31" s="13"/>
      <c r="D31" s="43">
        <v>150</v>
      </c>
      <c r="E31" s="43" t="s">
        <v>49</v>
      </c>
      <c r="F31" s="14">
        <v>0</v>
      </c>
      <c r="G31" s="15">
        <v>0</v>
      </c>
      <c r="H31" s="1">
        <f t="shared" si="6"/>
        <v>0</v>
      </c>
      <c r="I31" s="1">
        <f t="shared" si="7"/>
        <v>0</v>
      </c>
      <c r="J31" s="1">
        <f t="shared" si="8"/>
        <v>0</v>
      </c>
      <c r="K31" s="1">
        <f t="shared" si="9"/>
        <v>0</v>
      </c>
      <c r="L31" s="2">
        <f t="shared" si="10"/>
        <v>0</v>
      </c>
    </row>
    <row r="32" spans="1:12" s="41" customFormat="1" x14ac:dyDescent="0.25">
      <c r="A32" s="7">
        <f t="shared" si="11"/>
        <v>14</v>
      </c>
      <c r="B32" s="42" t="s">
        <v>40</v>
      </c>
      <c r="C32" s="13"/>
      <c r="D32" s="43">
        <v>5</v>
      </c>
      <c r="E32" s="43" t="s">
        <v>49</v>
      </c>
      <c r="F32" s="14">
        <v>0</v>
      </c>
      <c r="G32" s="15">
        <v>0</v>
      </c>
      <c r="H32" s="1">
        <f t="shared" si="6"/>
        <v>0</v>
      </c>
      <c r="I32" s="1">
        <f t="shared" si="7"/>
        <v>0</v>
      </c>
      <c r="J32" s="1">
        <f t="shared" si="8"/>
        <v>0</v>
      </c>
      <c r="K32" s="1">
        <f t="shared" si="9"/>
        <v>0</v>
      </c>
      <c r="L32" s="2">
        <f t="shared" si="10"/>
        <v>0</v>
      </c>
    </row>
    <row r="33" spans="1:12" s="41" customFormat="1" ht="38.25" x14ac:dyDescent="0.25">
      <c r="A33" s="7">
        <f t="shared" si="11"/>
        <v>15</v>
      </c>
      <c r="B33" s="42" t="s">
        <v>41</v>
      </c>
      <c r="C33" s="13"/>
      <c r="D33" s="43">
        <v>10</v>
      </c>
      <c r="E33" s="43" t="s">
        <v>49</v>
      </c>
      <c r="F33" s="14">
        <v>0</v>
      </c>
      <c r="G33" s="15">
        <v>0</v>
      </c>
      <c r="H33" s="1">
        <f t="shared" si="6"/>
        <v>0</v>
      </c>
      <c r="I33" s="1">
        <f t="shared" si="7"/>
        <v>0</v>
      </c>
      <c r="J33" s="1">
        <f t="shared" si="8"/>
        <v>0</v>
      </c>
      <c r="K33" s="1">
        <f t="shared" si="9"/>
        <v>0</v>
      </c>
      <c r="L33" s="2">
        <f t="shared" si="10"/>
        <v>0</v>
      </c>
    </row>
    <row r="34" spans="1:12" s="41" customFormat="1" x14ac:dyDescent="0.25">
      <c r="A34" s="7">
        <f t="shared" si="11"/>
        <v>16</v>
      </c>
      <c r="B34" s="42" t="s">
        <v>42</v>
      </c>
      <c r="C34" s="13"/>
      <c r="D34" s="43">
        <v>40</v>
      </c>
      <c r="E34" s="43" t="s">
        <v>49</v>
      </c>
      <c r="F34" s="14">
        <v>0</v>
      </c>
      <c r="G34" s="15">
        <v>0</v>
      </c>
      <c r="H34" s="1">
        <f t="shared" si="6"/>
        <v>0</v>
      </c>
      <c r="I34" s="1">
        <f t="shared" si="7"/>
        <v>0</v>
      </c>
      <c r="J34" s="1">
        <f t="shared" si="8"/>
        <v>0</v>
      </c>
      <c r="K34" s="1">
        <f t="shared" si="9"/>
        <v>0</v>
      </c>
      <c r="L34" s="2">
        <f t="shared" si="10"/>
        <v>0</v>
      </c>
    </row>
    <row r="35" spans="1:12" s="41" customFormat="1" x14ac:dyDescent="0.25">
      <c r="A35" s="7">
        <f t="shared" si="11"/>
        <v>17</v>
      </c>
      <c r="B35" s="42" t="s">
        <v>43</v>
      </c>
      <c r="C35" s="13"/>
      <c r="D35" s="43">
        <v>40</v>
      </c>
      <c r="E35" s="43" t="s">
        <v>49</v>
      </c>
      <c r="F35" s="14">
        <v>0</v>
      </c>
      <c r="G35" s="15">
        <v>0</v>
      </c>
      <c r="H35" s="1">
        <f>+ROUND(F35*G35,0)</f>
        <v>0</v>
      </c>
      <c r="I35" s="1">
        <f>ROUND(F35+H35,0)</f>
        <v>0</v>
      </c>
      <c r="J35" s="1">
        <f>ROUND(F35*D35,0)</f>
        <v>0</v>
      </c>
      <c r="K35" s="1">
        <f>ROUND(J35*G35,0)</f>
        <v>0</v>
      </c>
      <c r="L35" s="2">
        <f>ROUND(J35+K35,0)</f>
        <v>0</v>
      </c>
    </row>
    <row r="36" spans="1:12" s="41" customFormat="1" x14ac:dyDescent="0.25">
      <c r="A36" s="7">
        <f t="shared" si="11"/>
        <v>18</v>
      </c>
      <c r="B36" s="42" t="s">
        <v>61</v>
      </c>
      <c r="C36" s="13"/>
      <c r="D36" s="43">
        <v>50</v>
      </c>
      <c r="E36" s="43" t="s">
        <v>50</v>
      </c>
      <c r="F36" s="14">
        <v>0</v>
      </c>
      <c r="G36" s="15">
        <v>0</v>
      </c>
      <c r="H36" s="1">
        <f t="shared" ref="H36:H43" si="12">+ROUND(F36*G36,0)</f>
        <v>0</v>
      </c>
      <c r="I36" s="1">
        <f t="shared" ref="I36:I43" si="13">ROUND(F36+H36,0)</f>
        <v>0</v>
      </c>
      <c r="J36" s="1">
        <f t="shared" ref="J36:J43" si="14">ROUND(F36*D36,0)</f>
        <v>0</v>
      </c>
      <c r="K36" s="1">
        <f t="shared" ref="K36:K43" si="15">ROUND(J36*G36,0)</f>
        <v>0</v>
      </c>
      <c r="L36" s="2">
        <f t="shared" ref="L36:L43" si="16">ROUND(J36+K36,0)</f>
        <v>0</v>
      </c>
    </row>
    <row r="37" spans="1:12" s="41" customFormat="1" x14ac:dyDescent="0.25">
      <c r="A37" s="7">
        <v>19</v>
      </c>
      <c r="B37" s="42" t="s">
        <v>62</v>
      </c>
      <c r="C37" s="13"/>
      <c r="D37" s="43">
        <v>20</v>
      </c>
      <c r="E37" s="43" t="s">
        <v>50</v>
      </c>
      <c r="F37" s="14">
        <v>0</v>
      </c>
      <c r="G37" s="15">
        <v>0</v>
      </c>
      <c r="H37" s="1">
        <f t="shared" si="12"/>
        <v>0</v>
      </c>
      <c r="I37" s="1">
        <f t="shared" si="13"/>
        <v>0</v>
      </c>
      <c r="J37" s="1">
        <f t="shared" si="14"/>
        <v>0</v>
      </c>
      <c r="K37" s="1">
        <f t="shared" si="15"/>
        <v>0</v>
      </c>
      <c r="L37" s="2">
        <f t="shared" si="16"/>
        <v>0</v>
      </c>
    </row>
    <row r="38" spans="1:12" s="41" customFormat="1" x14ac:dyDescent="0.25">
      <c r="A38" s="7">
        <v>20</v>
      </c>
      <c r="B38" s="42" t="s">
        <v>63</v>
      </c>
      <c r="C38" s="13"/>
      <c r="D38" s="43">
        <v>100</v>
      </c>
      <c r="E38" s="43" t="s">
        <v>50</v>
      </c>
      <c r="F38" s="14">
        <v>0</v>
      </c>
      <c r="G38" s="15">
        <v>0</v>
      </c>
      <c r="H38" s="1">
        <f t="shared" si="12"/>
        <v>0</v>
      </c>
      <c r="I38" s="1">
        <f t="shared" si="13"/>
        <v>0</v>
      </c>
      <c r="J38" s="1">
        <f t="shared" si="14"/>
        <v>0</v>
      </c>
      <c r="K38" s="1">
        <f t="shared" si="15"/>
        <v>0</v>
      </c>
      <c r="L38" s="2">
        <f t="shared" si="16"/>
        <v>0</v>
      </c>
    </row>
    <row r="39" spans="1:12" s="41" customFormat="1" x14ac:dyDescent="0.25">
      <c r="A39" s="7">
        <v>21</v>
      </c>
      <c r="B39" s="42" t="s">
        <v>44</v>
      </c>
      <c r="C39" s="13"/>
      <c r="D39" s="43">
        <v>4</v>
      </c>
      <c r="E39" s="43" t="s">
        <v>49</v>
      </c>
      <c r="F39" s="14">
        <v>0</v>
      </c>
      <c r="G39" s="15">
        <v>0</v>
      </c>
      <c r="H39" s="1">
        <f t="shared" si="12"/>
        <v>0</v>
      </c>
      <c r="I39" s="1">
        <f t="shared" si="13"/>
        <v>0</v>
      </c>
      <c r="J39" s="1">
        <f t="shared" si="14"/>
        <v>0</v>
      </c>
      <c r="K39" s="1">
        <f t="shared" si="15"/>
        <v>0</v>
      </c>
      <c r="L39" s="2">
        <f t="shared" si="16"/>
        <v>0</v>
      </c>
    </row>
    <row r="40" spans="1:12" s="41" customFormat="1" x14ac:dyDescent="0.25">
      <c r="A40" s="7">
        <f t="shared" ref="A40:A43" si="17">+A39+1</f>
        <v>22</v>
      </c>
      <c r="B40" s="42" t="s">
        <v>45</v>
      </c>
      <c r="C40" s="13"/>
      <c r="D40" s="43">
        <v>3</v>
      </c>
      <c r="E40" s="43" t="s">
        <v>49</v>
      </c>
      <c r="F40" s="14">
        <v>0</v>
      </c>
      <c r="G40" s="15">
        <v>0</v>
      </c>
      <c r="H40" s="1">
        <f t="shared" si="12"/>
        <v>0</v>
      </c>
      <c r="I40" s="1">
        <f t="shared" si="13"/>
        <v>0</v>
      </c>
      <c r="J40" s="1">
        <f t="shared" si="14"/>
        <v>0</v>
      </c>
      <c r="K40" s="1">
        <f t="shared" si="15"/>
        <v>0</v>
      </c>
      <c r="L40" s="2">
        <f t="shared" si="16"/>
        <v>0</v>
      </c>
    </row>
    <row r="41" spans="1:12" s="41" customFormat="1" ht="25.5" x14ac:dyDescent="0.25">
      <c r="A41" s="7">
        <f t="shared" si="11"/>
        <v>23</v>
      </c>
      <c r="B41" s="42" t="s">
        <v>46</v>
      </c>
      <c r="C41" s="13"/>
      <c r="D41" s="43">
        <v>20</v>
      </c>
      <c r="E41" s="43" t="s">
        <v>49</v>
      </c>
      <c r="F41" s="14">
        <v>0</v>
      </c>
      <c r="G41" s="15">
        <v>0</v>
      </c>
      <c r="H41" s="1">
        <f t="shared" si="12"/>
        <v>0</v>
      </c>
      <c r="I41" s="1">
        <f t="shared" si="13"/>
        <v>0</v>
      </c>
      <c r="J41" s="1">
        <f t="shared" si="14"/>
        <v>0</v>
      </c>
      <c r="K41" s="1">
        <f t="shared" si="15"/>
        <v>0</v>
      </c>
      <c r="L41" s="2">
        <f t="shared" si="16"/>
        <v>0</v>
      </c>
    </row>
    <row r="42" spans="1:12" s="41" customFormat="1" x14ac:dyDescent="0.25">
      <c r="A42" s="7">
        <f t="shared" si="11"/>
        <v>24</v>
      </c>
      <c r="B42" s="42" t="s">
        <v>47</v>
      </c>
      <c r="C42" s="13"/>
      <c r="D42" s="43">
        <v>120</v>
      </c>
      <c r="E42" s="43" t="s">
        <v>49</v>
      </c>
      <c r="F42" s="14">
        <v>0</v>
      </c>
      <c r="G42" s="15">
        <v>0</v>
      </c>
      <c r="H42" s="1">
        <f t="shared" ref="H42" si="18">+ROUND(F42*G42,0)</f>
        <v>0</v>
      </c>
      <c r="I42" s="1">
        <f t="shared" ref="I42" si="19">ROUND(F42+H42,0)</f>
        <v>0</v>
      </c>
      <c r="J42" s="1">
        <f t="shared" ref="J42" si="20">ROUND(F42*D42,0)</f>
        <v>0</v>
      </c>
      <c r="K42" s="1">
        <f t="shared" ref="K42" si="21">ROUND(J42*G42,0)</f>
        <v>0</v>
      </c>
      <c r="L42" s="2">
        <f t="shared" ref="L42" si="22">ROUND(J42+K42,0)</f>
        <v>0</v>
      </c>
    </row>
    <row r="43" spans="1:12" s="41" customFormat="1" x14ac:dyDescent="0.25">
      <c r="A43" s="7">
        <f t="shared" si="11"/>
        <v>25</v>
      </c>
      <c r="B43" s="42" t="s">
        <v>48</v>
      </c>
      <c r="C43" s="13"/>
      <c r="D43" s="43">
        <v>25</v>
      </c>
      <c r="E43" s="43" t="s">
        <v>49</v>
      </c>
      <c r="F43" s="14">
        <v>0</v>
      </c>
      <c r="G43" s="15">
        <v>0</v>
      </c>
      <c r="H43" s="1">
        <f t="shared" si="12"/>
        <v>0</v>
      </c>
      <c r="I43" s="1">
        <f t="shared" si="13"/>
        <v>0</v>
      </c>
      <c r="J43" s="1">
        <f t="shared" si="14"/>
        <v>0</v>
      </c>
      <c r="K43" s="1">
        <f t="shared" si="15"/>
        <v>0</v>
      </c>
      <c r="L43" s="2">
        <f t="shared" si="16"/>
        <v>0</v>
      </c>
    </row>
    <row r="44" spans="1:12" s="41" customFormat="1" ht="42" customHeight="1" thickBot="1" x14ac:dyDescent="0.25">
      <c r="A44" s="30"/>
      <c r="B44" s="44"/>
      <c r="C44" s="44"/>
      <c r="D44" s="30"/>
      <c r="E44" s="45"/>
      <c r="F44" s="46"/>
      <c r="G44" s="45"/>
      <c r="H44" s="45"/>
      <c r="I44" s="47"/>
      <c r="K44" s="8" t="s">
        <v>24</v>
      </c>
      <c r="L44" s="4">
        <f>SUMIF(G:G,0%,J:J)</f>
        <v>0</v>
      </c>
    </row>
    <row r="45" spans="1:12" s="41" customFormat="1" ht="29.25" customHeight="1" thickBot="1" x14ac:dyDescent="0.25">
      <c r="A45" s="48" t="s">
        <v>26</v>
      </c>
      <c r="B45" s="49"/>
      <c r="C45" s="49"/>
      <c r="D45" s="49"/>
      <c r="E45" s="49"/>
      <c r="F45" s="49"/>
      <c r="G45" s="49"/>
      <c r="H45" s="49"/>
      <c r="I45" s="49"/>
      <c r="J45" s="50"/>
      <c r="K45" s="12" t="s">
        <v>11</v>
      </c>
      <c r="L45" s="4">
        <f>SUMIF(G:G,5%,J:J)</f>
        <v>0</v>
      </c>
    </row>
    <row r="46" spans="1:12" s="41" customFormat="1" ht="77.25" customHeight="1" x14ac:dyDescent="0.2">
      <c r="A46" s="51" t="s">
        <v>34</v>
      </c>
      <c r="B46" s="51"/>
      <c r="C46" s="51"/>
      <c r="D46" s="51"/>
      <c r="E46" s="51"/>
      <c r="F46" s="51"/>
      <c r="G46" s="51"/>
      <c r="H46" s="51"/>
      <c r="I46" s="51"/>
      <c r="J46" s="51"/>
      <c r="K46" s="8" t="s">
        <v>12</v>
      </c>
      <c r="L46" s="4">
        <f>SUMIF(G:G,19%,J:J)</f>
        <v>0</v>
      </c>
    </row>
    <row r="47" spans="1:12" s="41" customFormat="1" ht="20.25" customHeight="1" x14ac:dyDescent="0.2">
      <c r="A47" s="52"/>
      <c r="B47" s="52"/>
      <c r="C47" s="52"/>
      <c r="D47" s="52"/>
      <c r="E47" s="52"/>
      <c r="F47" s="52"/>
      <c r="G47" s="52"/>
      <c r="H47" s="52"/>
      <c r="I47" s="52"/>
      <c r="J47" s="52"/>
      <c r="K47" s="9" t="s">
        <v>8</v>
      </c>
      <c r="L47" s="5">
        <f>SUM(L44:L46)</f>
        <v>0</v>
      </c>
    </row>
    <row r="48" spans="1:12" s="41" customFormat="1" ht="23.25" customHeight="1" x14ac:dyDescent="0.2">
      <c r="A48" s="52"/>
      <c r="B48" s="52"/>
      <c r="C48" s="52"/>
      <c r="D48" s="52"/>
      <c r="E48" s="52"/>
      <c r="F48" s="52"/>
      <c r="G48" s="52"/>
      <c r="H48" s="52"/>
      <c r="I48" s="52"/>
      <c r="J48" s="52"/>
      <c r="K48" s="10" t="s">
        <v>13</v>
      </c>
      <c r="L48" s="6">
        <f>ROUND(L45*5%,0)</f>
        <v>0</v>
      </c>
    </row>
    <row r="49" spans="1:12" s="41" customFormat="1" x14ac:dyDescent="0.2">
      <c r="A49" s="52"/>
      <c r="B49" s="52"/>
      <c r="C49" s="52"/>
      <c r="D49" s="52"/>
      <c r="E49" s="52"/>
      <c r="F49" s="52"/>
      <c r="G49" s="52"/>
      <c r="H49" s="52"/>
      <c r="I49" s="52"/>
      <c r="J49" s="52"/>
      <c r="K49" s="10" t="s">
        <v>14</v>
      </c>
      <c r="L49" s="4">
        <f>ROUND(L46*19%,0)</f>
        <v>0</v>
      </c>
    </row>
    <row r="50" spans="1:12" s="41" customFormat="1" x14ac:dyDescent="0.2">
      <c r="A50" s="52"/>
      <c r="B50" s="52"/>
      <c r="C50" s="52"/>
      <c r="D50" s="52"/>
      <c r="E50" s="52"/>
      <c r="F50" s="52"/>
      <c r="G50" s="52"/>
      <c r="H50" s="52"/>
      <c r="I50" s="52"/>
      <c r="J50" s="52"/>
      <c r="K50" s="9" t="s">
        <v>15</v>
      </c>
      <c r="L50" s="5">
        <f>SUM(L48:L49)</f>
        <v>0</v>
      </c>
    </row>
    <row r="51" spans="1:12" s="41" customFormat="1" ht="59.25" customHeight="1" x14ac:dyDescent="0.2">
      <c r="A51" s="52"/>
      <c r="B51" s="52"/>
      <c r="C51" s="52"/>
      <c r="D51" s="52"/>
      <c r="E51" s="52"/>
      <c r="F51" s="52"/>
      <c r="G51" s="52"/>
      <c r="H51" s="52"/>
      <c r="I51" s="52"/>
      <c r="J51" s="52"/>
      <c r="K51" s="11" t="s">
        <v>16</v>
      </c>
      <c r="L51" s="5">
        <f>+L47+L50</f>
        <v>0</v>
      </c>
    </row>
    <row r="54" spans="1:12" x14ac:dyDescent="0.25">
      <c r="B54" s="61"/>
      <c r="C54" s="61"/>
    </row>
    <row r="55" spans="1:12" x14ac:dyDescent="0.25">
      <c r="B55" s="61"/>
      <c r="C55" s="61"/>
    </row>
    <row r="56" spans="1:12" ht="15.75" thickBot="1" x14ac:dyDescent="0.3">
      <c r="B56" s="62"/>
      <c r="C56" s="62"/>
    </row>
    <row r="57" spans="1:12" x14ac:dyDescent="0.25">
      <c r="B57" s="53" t="s">
        <v>21</v>
      </c>
      <c r="C57" s="53"/>
    </row>
    <row r="59" spans="1:12" x14ac:dyDescent="0.25">
      <c r="A59" s="54" t="s">
        <v>64</v>
      </c>
    </row>
  </sheetData>
  <sheetProtection algorithmName="SHA-512" hashValue="7342zLwPZ3knYo+vZ3hBgZMi0DtzaRKZwrHpQf3QiAS8QwX3sj4/ANFSrMtcMD9k8qpRMn8Enaf/Rm61Jk1j0w==" saltValue="kiweNMl1qQ9fcSX6+LSLIw==" spinCount="100000" sheet="1" scenarios="1" selectLockedCells="1"/>
  <mergeCells count="19">
    <mergeCell ref="A2:A5"/>
    <mergeCell ref="D11:G11"/>
    <mergeCell ref="K2:L2"/>
    <mergeCell ref="K3:L3"/>
    <mergeCell ref="K4:L4"/>
    <mergeCell ref="K5:L5"/>
    <mergeCell ref="A11:B15"/>
    <mergeCell ref="B2:J2"/>
    <mergeCell ref="B3:J3"/>
    <mergeCell ref="B4:J5"/>
    <mergeCell ref="A46:J51"/>
    <mergeCell ref="A45:J45"/>
    <mergeCell ref="A9:B9"/>
    <mergeCell ref="B57:C57"/>
    <mergeCell ref="D13:G13"/>
    <mergeCell ref="D15:G15"/>
    <mergeCell ref="F9:G9"/>
    <mergeCell ref="J9:K9"/>
    <mergeCell ref="B54:C56"/>
  </mergeCells>
  <dataValidations count="1">
    <dataValidation type="whole" allowBlank="1" showInputMessage="1" showErrorMessage="1" sqref="F19:F4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2021-10-01T16:57:22Z</dcterms:modified>
</cp:coreProperties>
</file>