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XX INSUMOS AGROPECUARIOS\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2" i="1" l="1"/>
  <c r="K102" i="1" s="1"/>
  <c r="L102" i="1" s="1"/>
  <c r="I102" i="1"/>
  <c r="H102" i="1"/>
  <c r="J101" i="1"/>
  <c r="K101" i="1" s="1"/>
  <c r="H101" i="1"/>
  <c r="I101" i="1" s="1"/>
  <c r="J100" i="1"/>
  <c r="H100" i="1"/>
  <c r="I100" i="1" s="1"/>
  <c r="J99" i="1"/>
  <c r="K99" i="1" s="1"/>
  <c r="H99" i="1"/>
  <c r="I99" i="1" s="1"/>
  <c r="J98" i="1"/>
  <c r="H98" i="1"/>
  <c r="I98" i="1" s="1"/>
  <c r="J97" i="1"/>
  <c r="K97" i="1" s="1"/>
  <c r="H97" i="1"/>
  <c r="I97" i="1" s="1"/>
  <c r="J96" i="1"/>
  <c r="H96" i="1"/>
  <c r="I96" i="1" s="1"/>
  <c r="J95" i="1"/>
  <c r="K95" i="1" s="1"/>
  <c r="L95" i="1" s="1"/>
  <c r="H95" i="1"/>
  <c r="I95" i="1" s="1"/>
  <c r="J94" i="1"/>
  <c r="H94" i="1"/>
  <c r="I94" i="1" s="1"/>
  <c r="J93" i="1"/>
  <c r="K93" i="1" s="1"/>
  <c r="H93" i="1"/>
  <c r="I93" i="1" s="1"/>
  <c r="J92" i="1"/>
  <c r="H92" i="1"/>
  <c r="I92" i="1" s="1"/>
  <c r="J91" i="1"/>
  <c r="K91" i="1" s="1"/>
  <c r="L91" i="1" s="1"/>
  <c r="H91" i="1"/>
  <c r="I91" i="1" s="1"/>
  <c r="J90" i="1"/>
  <c r="H90" i="1"/>
  <c r="I90" i="1" s="1"/>
  <c r="J89" i="1"/>
  <c r="K89" i="1" s="1"/>
  <c r="H89" i="1"/>
  <c r="I89" i="1" s="1"/>
  <c r="J88" i="1"/>
  <c r="H88" i="1"/>
  <c r="I88" i="1" s="1"/>
  <c r="J87" i="1"/>
  <c r="K87" i="1" s="1"/>
  <c r="L87" i="1" s="1"/>
  <c r="H87" i="1"/>
  <c r="I87" i="1" s="1"/>
  <c r="J86" i="1"/>
  <c r="I86" i="1"/>
  <c r="H86" i="1"/>
  <c r="J85" i="1"/>
  <c r="K85" i="1" s="1"/>
  <c r="H85" i="1"/>
  <c r="I85" i="1" s="1"/>
  <c r="J84" i="1"/>
  <c r="H84" i="1"/>
  <c r="I84" i="1" s="1"/>
  <c r="J83" i="1"/>
  <c r="K83" i="1" s="1"/>
  <c r="L83" i="1" s="1"/>
  <c r="H83" i="1"/>
  <c r="I83" i="1" s="1"/>
  <c r="J82" i="1"/>
  <c r="K82" i="1" s="1"/>
  <c r="H82" i="1"/>
  <c r="I82" i="1" s="1"/>
  <c r="J81" i="1"/>
  <c r="H81" i="1"/>
  <c r="I81" i="1" s="1"/>
  <c r="J80" i="1"/>
  <c r="H80" i="1"/>
  <c r="I80" i="1" s="1"/>
  <c r="J79" i="1"/>
  <c r="K79" i="1" s="1"/>
  <c r="L79" i="1" s="1"/>
  <c r="H79" i="1"/>
  <c r="I79" i="1" s="1"/>
  <c r="J78" i="1"/>
  <c r="I78" i="1"/>
  <c r="H78" i="1"/>
  <c r="J77" i="1"/>
  <c r="H77" i="1"/>
  <c r="I77" i="1" s="1"/>
  <c r="J76" i="1"/>
  <c r="H76" i="1"/>
  <c r="I76" i="1" s="1"/>
  <c r="K75" i="1"/>
  <c r="L75" i="1" s="1"/>
  <c r="J75" i="1"/>
  <c r="H75" i="1"/>
  <c r="I75" i="1" s="1"/>
  <c r="J74" i="1"/>
  <c r="K74" i="1" s="1"/>
  <c r="H74" i="1"/>
  <c r="I74" i="1" s="1"/>
  <c r="J73" i="1"/>
  <c r="H73" i="1"/>
  <c r="I73" i="1" s="1"/>
  <c r="J72" i="1"/>
  <c r="H72" i="1"/>
  <c r="I72" i="1" s="1"/>
  <c r="J71" i="1"/>
  <c r="K71" i="1" s="1"/>
  <c r="L71" i="1" s="1"/>
  <c r="H71" i="1"/>
  <c r="I71" i="1" s="1"/>
  <c r="J70" i="1"/>
  <c r="H70" i="1"/>
  <c r="I70" i="1" s="1"/>
  <c r="J69" i="1"/>
  <c r="H69" i="1"/>
  <c r="I69" i="1" s="1"/>
  <c r="J68" i="1"/>
  <c r="H68" i="1"/>
  <c r="I68" i="1" s="1"/>
  <c r="J67" i="1"/>
  <c r="K67" i="1" s="1"/>
  <c r="L67" i="1" s="1"/>
  <c r="H67" i="1"/>
  <c r="I67" i="1" s="1"/>
  <c r="J66" i="1"/>
  <c r="K66" i="1" s="1"/>
  <c r="H66" i="1"/>
  <c r="I66" i="1" s="1"/>
  <c r="J65" i="1"/>
  <c r="H65" i="1"/>
  <c r="I65" i="1" s="1"/>
  <c r="J64" i="1"/>
  <c r="H64" i="1"/>
  <c r="I64" i="1" s="1"/>
  <c r="J63" i="1"/>
  <c r="K63" i="1" s="1"/>
  <c r="L63" i="1" s="1"/>
  <c r="H63" i="1"/>
  <c r="I63" i="1" s="1"/>
  <c r="L99" i="1" l="1"/>
  <c r="L66" i="1"/>
  <c r="L74" i="1"/>
  <c r="L82" i="1"/>
  <c r="K65" i="1"/>
  <c r="L65" i="1" s="1"/>
  <c r="K69" i="1"/>
  <c r="L69" i="1" s="1"/>
  <c r="K73" i="1"/>
  <c r="L73" i="1" s="1"/>
  <c r="K77" i="1"/>
  <c r="L77" i="1" s="1"/>
  <c r="K81" i="1"/>
  <c r="L81" i="1" s="1"/>
  <c r="L85" i="1"/>
  <c r="L89" i="1"/>
  <c r="L93" i="1"/>
  <c r="L97" i="1"/>
  <c r="L101" i="1"/>
  <c r="K64" i="1"/>
  <c r="L64" i="1" s="1"/>
  <c r="K68" i="1"/>
  <c r="L68" i="1" s="1"/>
  <c r="K72" i="1"/>
  <c r="L72" i="1" s="1"/>
  <c r="K76" i="1"/>
  <c r="L76" i="1" s="1"/>
  <c r="K80" i="1"/>
  <c r="L80" i="1" s="1"/>
  <c r="K84" i="1"/>
  <c r="L84" i="1" s="1"/>
  <c r="K88" i="1"/>
  <c r="L88" i="1" s="1"/>
  <c r="K92" i="1"/>
  <c r="L92" i="1" s="1"/>
  <c r="K96" i="1"/>
  <c r="L96" i="1" s="1"/>
  <c r="K100" i="1"/>
  <c r="L100" i="1" s="1"/>
  <c r="K70" i="1"/>
  <c r="L70" i="1" s="1"/>
  <c r="K78" i="1"/>
  <c r="L78" i="1" s="1"/>
  <c r="K86" i="1"/>
  <c r="L86" i="1" s="1"/>
  <c r="K90" i="1"/>
  <c r="L90" i="1" s="1"/>
  <c r="K94" i="1"/>
  <c r="L94" i="1" s="1"/>
  <c r="K98" i="1"/>
  <c r="L98" i="1" s="1"/>
  <c r="J62" i="1"/>
  <c r="H62" i="1"/>
  <c r="I62" i="1" s="1"/>
  <c r="J61" i="1"/>
  <c r="K61" i="1" s="1"/>
  <c r="H61" i="1"/>
  <c r="I61" i="1" s="1"/>
  <c r="J60" i="1"/>
  <c r="K60" i="1" s="1"/>
  <c r="H60" i="1"/>
  <c r="I60" i="1" s="1"/>
  <c r="J59" i="1"/>
  <c r="K59" i="1" s="1"/>
  <c r="L59" i="1" s="1"/>
  <c r="I59" i="1"/>
  <c r="H59" i="1"/>
  <c r="J58" i="1"/>
  <c r="H58" i="1"/>
  <c r="I58" i="1" s="1"/>
  <c r="J57" i="1"/>
  <c r="K57" i="1" s="1"/>
  <c r="H57" i="1"/>
  <c r="I57" i="1" s="1"/>
  <c r="J56" i="1"/>
  <c r="K56" i="1" s="1"/>
  <c r="H56" i="1"/>
  <c r="I56" i="1" s="1"/>
  <c r="J55" i="1"/>
  <c r="K55" i="1" s="1"/>
  <c r="L55" i="1" s="1"/>
  <c r="H55" i="1"/>
  <c r="I55" i="1" s="1"/>
  <c r="J54" i="1"/>
  <c r="H54" i="1"/>
  <c r="I54" i="1" s="1"/>
  <c r="J53" i="1"/>
  <c r="K53" i="1" s="1"/>
  <c r="H53" i="1"/>
  <c r="I53" i="1" s="1"/>
  <c r="J52" i="1"/>
  <c r="H52" i="1"/>
  <c r="I52" i="1" s="1"/>
  <c r="J51" i="1"/>
  <c r="K51" i="1" s="1"/>
  <c r="L51" i="1" s="1"/>
  <c r="H51" i="1"/>
  <c r="I51" i="1" s="1"/>
  <c r="J50" i="1"/>
  <c r="K50" i="1" s="1"/>
  <c r="H50" i="1"/>
  <c r="I50" i="1" s="1"/>
  <c r="J49" i="1"/>
  <c r="K49" i="1" s="1"/>
  <c r="H49" i="1"/>
  <c r="I49" i="1" s="1"/>
  <c r="J48" i="1"/>
  <c r="H48" i="1"/>
  <c r="I48" i="1" s="1"/>
  <c r="J47" i="1"/>
  <c r="K47" i="1" s="1"/>
  <c r="L47" i="1" s="1"/>
  <c r="H47" i="1"/>
  <c r="I47" i="1" s="1"/>
  <c r="J46" i="1"/>
  <c r="H46" i="1"/>
  <c r="I46" i="1" s="1"/>
  <c r="J45" i="1"/>
  <c r="H45" i="1"/>
  <c r="I45" i="1" s="1"/>
  <c r="J44" i="1"/>
  <c r="K44" i="1" s="1"/>
  <c r="L44" i="1" s="1"/>
  <c r="H44" i="1"/>
  <c r="I44" i="1" s="1"/>
  <c r="J43" i="1"/>
  <c r="K43" i="1" s="1"/>
  <c r="L43" i="1" s="1"/>
  <c r="H43" i="1"/>
  <c r="I43" i="1" s="1"/>
  <c r="J42" i="1"/>
  <c r="K42" i="1" s="1"/>
  <c r="H42" i="1"/>
  <c r="I42" i="1" s="1"/>
  <c r="J41" i="1"/>
  <c r="H41" i="1"/>
  <c r="I41" i="1" s="1"/>
  <c r="J40" i="1"/>
  <c r="K40" i="1" s="1"/>
  <c r="L40" i="1" s="1"/>
  <c r="H40" i="1"/>
  <c r="I40" i="1" s="1"/>
  <c r="J39" i="1"/>
  <c r="K39" i="1" s="1"/>
  <c r="L39" i="1" s="1"/>
  <c r="H39" i="1"/>
  <c r="I39" i="1" s="1"/>
  <c r="J38" i="1"/>
  <c r="K38" i="1" s="1"/>
  <c r="H38" i="1"/>
  <c r="I38" i="1" s="1"/>
  <c r="J37" i="1"/>
  <c r="H37" i="1"/>
  <c r="I37" i="1" s="1"/>
  <c r="J36" i="1"/>
  <c r="K36" i="1" s="1"/>
  <c r="L36" i="1" s="1"/>
  <c r="H36" i="1"/>
  <c r="I36" i="1" s="1"/>
  <c r="J35" i="1"/>
  <c r="K35" i="1" s="1"/>
  <c r="L35" i="1" s="1"/>
  <c r="H35" i="1"/>
  <c r="I35" i="1" s="1"/>
  <c r="J34" i="1"/>
  <c r="H34" i="1"/>
  <c r="I34" i="1" s="1"/>
  <c r="L60" i="1" l="1"/>
  <c r="K52" i="1"/>
  <c r="L52" i="1" s="1"/>
  <c r="L56" i="1"/>
  <c r="K58" i="1"/>
  <c r="L58" i="1" s="1"/>
  <c r="L49" i="1"/>
  <c r="L53" i="1"/>
  <c r="L57" i="1"/>
  <c r="L61" i="1"/>
  <c r="K62" i="1"/>
  <c r="L62" i="1" s="1"/>
  <c r="L50" i="1"/>
  <c r="K48" i="1"/>
  <c r="L48" i="1" s="1"/>
  <c r="K54" i="1"/>
  <c r="L54" i="1" s="1"/>
  <c r="K34" i="1"/>
  <c r="L34" i="1" s="1"/>
  <c r="K46" i="1"/>
  <c r="L46" i="1" s="1"/>
  <c r="L38" i="1"/>
  <c r="L42" i="1"/>
  <c r="K37" i="1"/>
  <c r="L37" i="1" s="1"/>
  <c r="K41" i="1"/>
  <c r="L41" i="1" s="1"/>
  <c r="K45" i="1"/>
  <c r="L45" i="1" s="1"/>
  <c r="J33" i="1"/>
  <c r="H33" i="1"/>
  <c r="I33" i="1" s="1"/>
  <c r="J32" i="1"/>
  <c r="K32" i="1" s="1"/>
  <c r="L32" i="1" s="1"/>
  <c r="H32" i="1"/>
  <c r="I32" i="1" s="1"/>
  <c r="J31" i="1"/>
  <c r="K31" i="1" s="1"/>
  <c r="L31" i="1" s="1"/>
  <c r="H31" i="1"/>
  <c r="I31" i="1" s="1"/>
  <c r="J30" i="1"/>
  <c r="H30" i="1"/>
  <c r="I30" i="1" s="1"/>
  <c r="J29" i="1"/>
  <c r="K29" i="1" s="1"/>
  <c r="L29" i="1" s="1"/>
  <c r="H29" i="1"/>
  <c r="I29" i="1" s="1"/>
  <c r="J28" i="1"/>
  <c r="K28" i="1" s="1"/>
  <c r="L28" i="1" s="1"/>
  <c r="H28" i="1"/>
  <c r="I28" i="1" s="1"/>
  <c r="J27" i="1"/>
  <c r="H27" i="1"/>
  <c r="I27" i="1" s="1"/>
  <c r="K27" i="1" l="1"/>
  <c r="L27" i="1" s="1"/>
  <c r="K30" i="1"/>
  <c r="L30" i="1" s="1"/>
  <c r="K33" i="1"/>
  <c r="L33" i="1" s="1"/>
  <c r="H21" i="1"/>
  <c r="I21" i="1" s="1"/>
  <c r="J21" i="1"/>
  <c r="K21" i="1" s="1"/>
  <c r="L21" i="1" s="1"/>
  <c r="H22" i="1"/>
  <c r="I22" i="1" s="1"/>
  <c r="J22" i="1"/>
  <c r="K22" i="1" s="1"/>
  <c r="H23" i="1"/>
  <c r="I23" i="1" s="1"/>
  <c r="J23" i="1"/>
  <c r="K23" i="1" s="1"/>
  <c r="L23" i="1" s="1"/>
  <c r="H24" i="1"/>
  <c r="I24" i="1"/>
  <c r="J24" i="1"/>
  <c r="K24" i="1" s="1"/>
  <c r="L24" i="1" s="1"/>
  <c r="H25" i="1"/>
  <c r="I25" i="1" s="1"/>
  <c r="J25" i="1"/>
  <c r="K25" i="1" s="1"/>
  <c r="H26" i="1"/>
  <c r="I26" i="1" s="1"/>
  <c r="J26" i="1"/>
  <c r="K26" i="1" s="1"/>
  <c r="J20" i="1"/>
  <c r="H20" i="1"/>
  <c r="I20" i="1" s="1"/>
  <c r="L22" i="1" l="1"/>
  <c r="L26" i="1"/>
  <c r="K20" i="1"/>
  <c r="L20" i="1" s="1"/>
  <c r="L25" i="1"/>
  <c r="L104" i="1"/>
  <c r="L107" i="1" s="1"/>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L105" i="1" l="1"/>
  <c r="L108" i="1" s="1"/>
  <c r="L103" i="1"/>
  <c r="L109" i="1" l="1"/>
  <c r="L106" i="1"/>
  <c r="L11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<sst xmlns="http://schemas.openxmlformats.org/spreadsheetml/2006/main" count="206" uniqueCount="136">
  <si>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</si>
  <si>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</si>
  <si>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</si>
  <si>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</si>
  <si>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</si>
  <si>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</si>
  <si>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</si>
  <si>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</si>
  <si>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</si>
  <si>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</si>
  <si>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</si>
  <si>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</si>
  <si>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</si>
  <si>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</si>
  <si>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</si>
  <si>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</si>
  <si>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</si>
  <si>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</si>
  <si>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</si>
  <si>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</si>
  <si>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</si>
  <si>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</si>
  <si>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</si>
  <si>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</si>
  <si>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</si>
  <si>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</si>
  <si>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</si>
  <si>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</si>
  <si>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</si>
  <si>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</si>
  <si>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</si>
  <si>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</si>
  <si>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</si>
  <si>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</si>
  <si>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</si>
  <si>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</si>
  <si>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</si>
  <si>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</si>
  <si>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</si>
  <si>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</si>
  <si>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Alimento pecuario concentrado Bovino. Porcentaje de proteina del 18%. Extruido o en Pastilla. Presentacion en bulto por 40 Kilogramos.</t>
  </si>
  <si>
    <t>Alimento pecuario concentrado Novillas. Porcentaje de proteina del 18% Extruido o en Pastilla. Presentacion en bulto por 40 Kilogramos.</t>
  </si>
  <si>
    <t>Alimento pecuario concentrado Terneros. Porcentaje de proteina del 18% Extruido o en Pastilla. Presentacion en bulto por 40 Kilogramos.</t>
  </si>
  <si>
    <t>Alimento pecuario concentrado bovino prelactancia, porcentaje de proteina del 17% al 22% en pastilla. Presentacion en bulto por 40 kilogramos</t>
  </si>
  <si>
    <t>Alimento pecuario concentrado Ovinos y Caprinos. Porcentaje de proteina del 22% Extruido o en Pastilla. Presentacion en bulto por 40 Kilogramos.</t>
  </si>
  <si>
    <t>Alimento pecuario concentrado Porcinos hembras primerizas. Porcentaje de proteina del 14% al 16% Extruido o en Pastilla. Presentacion en bulto por 40 Kilogramos.</t>
  </si>
  <si>
    <t>Alimento pecuario concentrado Porcino Gestacion. Porcentaje de proteina del 14% al 22% Extruido o en Pastilla. Presentacion en bulto por 40 Kilogramos.</t>
  </si>
  <si>
    <t>Alimento pecuario concentrado Porcino Lactancia. Porcentaje de proteina del 16% Extruido o en Pastilla. Presentacion en bulto por 40 Kilogramos.</t>
  </si>
  <si>
    <t>Alimento pecuario concentrado porcino Pre-Inicio. Porcentaje de proteina del 20% Extruido o en Pastilla. Presentacion en bulto por 40 Kilogramos.</t>
  </si>
  <si>
    <t>Alimento pecuario concentrado porcino Inicio. Porcentaje de proteina del 15% al 22% Extruido o en Pastilla. Presentacion en bulto por 40 Kilogramos.</t>
  </si>
  <si>
    <t>Alimento pecuario concentrado Porcino Levante. Porcentaje de proteína del 15% al 22% Extruido o en Pastilla. Presentación en bulto por 40 Kilogramos.</t>
  </si>
  <si>
    <t>Alimento Pecuario Concentrado Porcino Engorde, Porcentaje De Proteína Del 16% Al 22% Extruido O En Pastilla. Presentación en bulto por 40 Kilogramos.</t>
  </si>
  <si>
    <t>Alimento Pecuario Concentrado Porcino Finalizador con ractopamina, porcentaje de proteína Del 15% Al 22% extruido ó en pastilla. Presentación en bulto por 40 kg</t>
  </si>
  <si>
    <t>Alimento pecuario concentrado Conejos. Porcentaje de proteina del 14% al 22% Extruido o en Pastilla. Presentacion en bulto por 40 Kilogramos.</t>
  </si>
  <si>
    <t>Alimento pecuario para gallina ponedora semana 40 hasta fin de postura. Porcentaje de proteina del 14% al 16% Extruido, Presentacion en bulto de 40 kg.</t>
  </si>
  <si>
    <t>Alimento pecuario concentrado Canino. Porcentaje de proteina del 16% Extruido o en Pastilla. Presentacion en bulto por 40 Kilogramos.</t>
  </si>
  <si>
    <t>Alimento Pecuario Concentrado Para gatos. Porcentaje De Proteina Del 30% Extruido O En Pastilla. Presentacion en Bulto por 8 Kilogramos.</t>
  </si>
  <si>
    <t>Silo De Maiz Con Analisis Bromatologico Cultivado Tecnicamente, Optima Confeccion Y Empaque, Con Adicion De Melaza Y Bacterias Estabilizadoras De Ph, Bolsas Por 50 Kg Aprox. (Silo Pack). Excelente Suplemento Para Optimizar La Dieta Del Ganado De Leche, Doble Proposito, Carne Y Cualquier Rumiante.</t>
  </si>
  <si>
    <t>Heno De Angleton O Pangola Presentacion Por Pacas De 10 Kg de buena calidad, cosechado de 45 dias de edad, con su respectivo analisis bromatologico expedido por la finca productora</t>
  </si>
  <si>
    <t>Sal Mineralizada para Ovinos y Caprinos. Harina, para suplir minerales especificos en ovinos y caprinos, ideal para zonas con altas concentraciones en Sodio, Calcio y Magnesio en aguas y/o pastos. Presentacion en bulto por 40 Kilogramos.</t>
  </si>
  <si>
    <t>Sal mineralizada y proteinada, que complementa los aportes de nutrientes (macro y microminerales y proteína) a vacas lecheras. Presentación por 40 kg</t>
  </si>
  <si>
    <t>Suplemento proteico y mineral que complementa los aportes nutricionales a terneros lactantes desde su nacimiento. Presentación por 20 kg</t>
  </si>
  <si>
    <t>Sal mineralizada para novillas, que complementa los aportes de nutrientes (macro y microminerales y proteína) Porcentaje de Calcio 14%, Fosforo 6%. Magnesio 0.3%, Azufre 1%, Cloruro de Sodio 30% y Humedad 5% . Presentación por 40 kg</t>
  </si>
  <si>
    <t>Semilla seleccionada variedad RYE GRASS LOLIUM MULTIFLORUM (ANUAL), Presentacion por saco por 50 libras</t>
  </si>
  <si>
    <t xml:space="preserve">Semilla seleccionada variedad RYE GRASS LOLIUM HYBRIDUM. Presentacion por saco por 50 libras </t>
  </si>
  <si>
    <t xml:space="preserve">Semilla seleccionada variedad RYE GRASS LOLIUM PERENNE. Presentacion por saco por 50 libras </t>
  </si>
  <si>
    <t xml:space="preserve">Semillas seleccionadas con composición de  Ryegrass Anual Tetraploide: 20%
Ryegrass Híbrido Tetraploide: 65%
Ryegrass Perenne Tetraploide: 15%. Presentacion por saco por 50 libras </t>
  </si>
  <si>
    <t>Semilla Avena forrajera Sativa Cayuse x 50 libras</t>
  </si>
  <si>
    <t>Semilla Avena forrajera Avena Nacional x 50 libras</t>
  </si>
  <si>
    <t>Semilla de Maíz Amarillo Harinoso Porva. Bulto por50 kilogramos</t>
  </si>
  <si>
    <t>Semilla seleccionada variedad CARRETON ROJO GIGANTE</t>
  </si>
  <si>
    <t>Semilla seleccionada variedad CARRETON BLANCO GIGANTE</t>
  </si>
  <si>
    <t>Semilla Vicia atropurpurea, presentación por 1 kilo</t>
  </si>
  <si>
    <t>Semilla Alfalfa Alfagenes 10-10 plus. Presentación por 1 libra</t>
  </si>
  <si>
    <t>Cal dolomita o cal fosforica como enmienda para el suelo. Presentación por 40 kg</t>
  </si>
  <si>
    <t>Miel de purga o miel de caña. Presentación por 30 kg</t>
  </si>
  <si>
    <t>Cascarilla de arroz por bulto 50 kg</t>
  </si>
  <si>
    <t>BULTO</t>
  </si>
  <si>
    <t>LIBRA</t>
  </si>
  <si>
    <t xml:space="preserve">BULTO </t>
  </si>
  <si>
    <t>PACA</t>
  </si>
  <si>
    <t>Fertilizante: formula reforzada: Nitrogeno total (N) 8.0% Nitrogeno amoniacal (N) 1% Nitrogeno ureico (N) 7% Fosforo asimilable (P2O5) 5.0% Calcio (CaO) 18.0% Magnesio (MgO) 6.0% Azufre (S) 1.6% Boro (B) 1.0% Cobre (Cu) 0.14% Molibdeno (Mo) 0.005% Zinc (Zn)</t>
  </si>
  <si>
    <t>Fertilizante: Fertilizante compuesto granulado N-P para aplicación al suelo. Composición garantizada de Nitrógeno Total (N) 18.0 % Nitrógeno Amoniacal (N) 18.0 % Fósforo asimilable (P2O5) 46.0 % Humedad máxima 1.5 % Presentación bulto por 50 kilogramos.</t>
  </si>
  <si>
    <t>Abono orgánico. Gallinaza compostada usada como acondicionador orgánico para la aplicación al suelo. Repone la materia orgánica agotada debido a la explotación intensiva del suelo. Presentación bulto por 40 kilogramos.</t>
  </si>
  <si>
    <t>Fertilizante Mezcla Física 31-8-8-2 Composición Nitrógeno Total (N) 31.0% Nitrógeno Uréico (N) 1.5% Nitrógeno Amoniacal (N) 29.5%, Fósforo Asimilable (P2O5) 8.0%, Potasio Soluble en Agua (K2O)  8.0%, Magnesio Total (MgO) 2.0% Azufre Total (S) 3.0%. Presentación por 50 kg</t>
  </si>
  <si>
    <t>Fertilizante sólido granulado 0 – 0 – 0 – 25(MgO) – 20(S) Composición:  Magnesio Total (MgO) 25.0% 
Azufre Total (S) 20.0%. Presentación por 50 kg</t>
  </si>
  <si>
    <t>Insecticida Biologico con base en la mezcla de los hongos Trichoderma sp. y Paecilomyces sp., ideales para el control de hongos y nematodos fitoparasitos.presentacion bolsa de 500 gramos</t>
  </si>
  <si>
    <t>Fertilizante NPK 10-40-10 + ME, cristales altamente solubles con una concentracion de Fosforo, enriquecido con elementos menores para estimular el desarrollo radicular de la planta</t>
  </si>
  <si>
    <t xml:space="preserve">Fertilizante NPK 10-10-40 + ME, Fertilizante NPK enriquecido con menores de alta solubilidad, diseñado para proporcionar a la planta cantidades iguales NPK. Presentación por kilogramo. </t>
  </si>
  <si>
    <t>Fertilizante NPK 25-10-10 + ME, con una formulacion alta en Nitogeno, con elementos menores, diseñada para las etapas de crecimeinto vegetativo de la planta. Presentación por kilogramo.</t>
  </si>
  <si>
    <t>Insecticida Biologico producto elaborado a base de la mezcla de los hongos Beauveria bassiana, Metarhizium anisopliae, Lecanicillium lecanii y la bacteria Bacillus thuringiensis, ideales para el control de insectos plaga en diferentes cultivos.Presentacion bolsa 500 gramos.</t>
  </si>
  <si>
    <t>Carbendazim  500 SC, fungicida sistémico, de rápida penetración, amplio espectro y efecto preventivo-curativo. Presentación por litro</t>
  </si>
  <si>
    <t>Azufre de alta concentración para el manejo preventivo de enfermedades fungosas. Composicicón: Azufre (S) 800 g/L a 20 oC. Presentación por litro</t>
  </si>
  <si>
    <t>Fertilizante orgánico mineral con aminoácidos para aplicación foliar, concentración foliar. Agrofast. Presentación por litro.</t>
  </si>
  <si>
    <t>Molusquicida: peletizado, efectivo en el control de gasteropodos (Babosas y Caracoles), actua por contacto e ingestion, produciendo perdida de coordinacion muscular y deshidratacion. Viene acompanado de otros agentes de efecto cebador. Presentacion bolsa 500 gramos</t>
  </si>
  <si>
    <t>Microorganismos eficientes EM x 1 galon (4L) EE MM, Producto comercial conformado esencialmente por tres diferentes tipos de organismos: levaduras, bacterias acido lacticas y bacterias fotosinteticas. Presentacion por galon.</t>
  </si>
  <si>
    <t xml:space="preserve">Kit de proteccion para la aplicacion de plaguicidas con las siguientes caracteristicas: CAMISA REF: CMS PRTC, KIT DE PROTECCION DELANTAL REF: DLNT PRTC,ESCAFANDRA REF: ESCF PRTC, KIT DE PROTECCION PANTALON REF: PNT PRTC. </t>
  </si>
  <si>
    <t>Herbicida ingrediente Glifosato: 363 g/L de ácido glifosato de formulación a 20°C, equivalente a 446 g/L de sal potásica de N-(fosfonometil)-glicina.. Presentacion por litro.</t>
  </si>
  <si>
    <t>Insecticida Larvicida de contacto: Ingrediente activo: Ciromazina 400 g/L N-cyclopropyl-1,3,5-triazine-2,4,6-triamine. Ingredientes aditivos: c.s.p. 1 L.Grupo quimico: Triazinas.Presentacion 1 litro</t>
  </si>
  <si>
    <t>Insecticida de Contacto.Ingrediente activo:Clorpirifos 500 g/L 0,0-diethyl 0-3,5,6-trichloro-2-pyrydyl phosphorothioate, de formulacion a 20 °C. Cipermetrina 50 g/L (RS) alfa-cyano-3 phenoxybenzyl-(1RS, 3RS)-(1RS,3SR)-3-(2,2 dichlorovinyl)-2-2-dimethyl cyclopropanecarboxylate, de formualcion a 20 °C. Ingredientes aditivos: c.s.p. 1 Litro</t>
  </si>
  <si>
    <t>Micorrizas hongo inoculante, presentacion bulto de 40 kg, Contiene esporas, micelio y propagulos (raicillas colonizadas, micelio libre y esporas), que facilitan el crecimiento y desarrollo de las plantas al establecer una simbiosis.</t>
  </si>
  <si>
    <r>
      <t>Tratamiento y control de infestaciones por ectoparásitos de los bovinos: garrapatas (</t>
    </r>
    <r>
      <rPr>
        <i/>
        <sz val="10"/>
        <color theme="1"/>
        <rFont val="Arial"/>
        <family val="2"/>
      </rPr>
      <t>Rhipicephalus</t>
    </r>
    <r>
      <rPr>
        <sz val="10"/>
        <color theme="1"/>
        <rFont val="Arial"/>
        <family val="2"/>
      </rPr>
      <t xml:space="preserve"> (</t>
    </r>
    <r>
      <rPr>
        <i/>
        <sz val="10"/>
        <color theme="1"/>
        <rFont val="Arial"/>
        <family val="2"/>
      </rPr>
      <t>Boophilus</t>
    </r>
    <r>
      <rPr>
        <sz val="10"/>
        <color theme="1"/>
        <rFont val="Arial"/>
        <family val="2"/>
      </rPr>
      <t>) microplus), nuche (</t>
    </r>
    <r>
      <rPr>
        <i/>
        <sz val="10"/>
        <color theme="1"/>
        <rFont val="Arial"/>
        <family val="2"/>
      </rPr>
      <t>Dermatobia hominis</t>
    </r>
    <r>
      <rPr>
        <sz val="10"/>
        <color theme="1"/>
        <rFont val="Arial"/>
        <family val="2"/>
      </rPr>
      <t>), piojos masticadores (</t>
    </r>
    <r>
      <rPr>
        <i/>
        <sz val="10"/>
        <color theme="1"/>
        <rFont val="Arial"/>
        <family val="2"/>
      </rPr>
      <t>Damalinia bovis</t>
    </r>
    <r>
      <rPr>
        <sz val="10"/>
        <color theme="1"/>
        <rFont val="Arial"/>
        <family val="2"/>
      </rPr>
      <t>), piojos chupadores (</t>
    </r>
    <r>
      <rPr>
        <i/>
        <sz val="10"/>
        <color theme="1"/>
        <rFont val="Arial"/>
        <family val="2"/>
      </rPr>
      <t>Linognathus vituli</t>
    </r>
    <r>
      <rPr>
        <sz val="10"/>
        <color theme="1"/>
        <rFont val="Arial"/>
        <family val="2"/>
      </rPr>
      <t>), mosca de los cuernos o de la paleta (</t>
    </r>
    <r>
      <rPr>
        <i/>
        <sz val="10"/>
        <color theme="1"/>
        <rFont val="Arial"/>
        <family val="2"/>
      </rPr>
      <t>Haematobia irritans</t>
    </r>
    <r>
      <rPr>
        <sz val="10"/>
        <color theme="1"/>
        <rFont val="Arial"/>
        <family val="2"/>
      </rPr>
      <t>) y Miasis (</t>
    </r>
    <r>
      <rPr>
        <i/>
        <sz val="10"/>
        <color theme="1"/>
        <rFont val="Arial"/>
        <family val="2"/>
      </rPr>
      <t>Cochliomyia hominivorax</t>
    </r>
    <r>
      <rPr>
        <sz val="10"/>
        <color theme="1"/>
        <rFont val="Arial"/>
        <family val="2"/>
      </rPr>
      <t>). Composición 1 mg fipronil</t>
    </r>
  </si>
  <si>
    <r>
      <t>Insecticida para uso pecuario en polvo para uso oral. En bovinos para el control y prevención del desarrollo de larvas de la mosca de los cuernos (</t>
    </r>
    <r>
      <rPr>
        <i/>
        <sz val="10"/>
        <color theme="1"/>
        <rFont val="Arial"/>
        <family val="2"/>
      </rPr>
      <t>Haematobia irritans</t>
    </r>
    <r>
      <rPr>
        <sz val="10"/>
        <color theme="1"/>
        <rFont val="Arial"/>
        <family val="2"/>
      </rPr>
      <t>), mosca común (</t>
    </r>
    <r>
      <rPr>
        <i/>
        <sz val="10"/>
        <color theme="1"/>
        <rFont val="Arial"/>
        <family val="2"/>
      </rPr>
      <t>Musca domestica</t>
    </r>
    <r>
      <rPr>
        <sz val="10"/>
        <color theme="1"/>
        <rFont val="Arial"/>
        <family val="2"/>
      </rPr>
      <t>) y mosca de los establos (</t>
    </r>
    <r>
      <rPr>
        <i/>
        <sz val="10"/>
        <color theme="1"/>
        <rFont val="Arial"/>
        <family val="2"/>
      </rPr>
      <t>Stomoxys calcitrans</t>
    </r>
    <r>
      <rPr>
        <sz val="10"/>
        <color theme="1"/>
        <rFont val="Arial"/>
        <family val="2"/>
      </rPr>
      <t>). Como coadyuvante en el control de fases larvarias de la garrapata (</t>
    </r>
    <r>
      <rPr>
        <i/>
        <sz val="10"/>
        <color theme="1"/>
        <rFont val="Arial"/>
        <family val="2"/>
      </rPr>
      <t>Rhipicephalus (Boophilus</t>
    </r>
    <r>
      <rPr>
        <sz val="10"/>
        <color theme="1"/>
        <rFont val="Arial"/>
        <family val="2"/>
      </rPr>
      <t>) </t>
    </r>
    <r>
      <rPr>
        <i/>
        <sz val="10"/>
        <color theme="1"/>
        <rFont val="Arial"/>
        <family val="2"/>
      </rPr>
      <t>microplus</t>
    </r>
    <r>
      <rPr>
        <sz val="10"/>
        <color theme="1"/>
        <rFont val="Arial"/>
        <family val="2"/>
      </rPr>
      <t>) en bovinos. Composición Diflubenzuron 3.0 mg Presentación por 5 kilogramos</t>
    </r>
  </si>
  <si>
    <t>Cipermetrina al 15%. Concentrado emulsionable. En bovinos para el control de Moscas: Haematobia irritans, Stomoxys calcitrans y Musca domestica. Garrapatas: Rhipicephalus (Boophilus microplus) y Amblyomma cajennense. Presentación por litro</t>
  </si>
  <si>
    <t>BOLSA</t>
  </si>
  <si>
    <t>LITRO</t>
  </si>
  <si>
    <t xml:space="preserve">GALON </t>
  </si>
  <si>
    <t xml:space="preserve">UNIDAD </t>
  </si>
  <si>
    <t>Suspensión intramamaria para el tratamiento de mastitis de vacas en periodo de lactancia. Composición Cloxacilina sódica (Equiv. a 183.48 mg de Cloxacilina base)200 mg + Ampicilina sódica (Equiv. a 70.75 mg de Ampicilina base)75 mg + Excipientes. Presentación jeringa 5 ml.</t>
  </si>
  <si>
    <t xml:space="preserve">Suspensión intramamaria para la prevención y tratamiento de la mastitis subclínica en vacas en periodo seco. Composición Cloxacilina benzatínica 500 mg, Ampicilina trihidrato 250 mg Excipientes c.s.p. Presentación jeringa por 4,5 ml </t>
  </si>
  <si>
    <t>Bombilla Roja Little Giant 250watt Para Lampara De Criadora</t>
  </si>
  <si>
    <t>CLOROMETACRESOL, ORTOFENILFENOL, GLUTARALDEHIDO Desinfectante de amplio espectro contra bacterias gram (+), gram (-), virus, hongos y esporas. Garrafa por 4 litros</t>
  </si>
  <si>
    <t>Didecil dimetilamonio-cloruro 2,88g. dimetil amonio-cloruro 1, 92g.Octyldecilmetil amonio-cloruro 4,8g.Alkyldimetil bencil amonio-cloruro 6,4g, Glutaraldehido 6,0g/100ml,Desinfectante,bactericida,virucida y fungicida empleado en granjas avicolas, porcicolas, establos, granjas ganaderas, vehiculos, pisos, paredes, desinfeccion de clinicas veterinarias, instrumental quirurgico. Presentacion frasco de 1000 ml</t>
  </si>
  <si>
    <t>Desinfectante virucida, bactericida y fungicida con eficacia en control de microorganismos, composición Bis (peroximonosulfato) bis (sulfato) de Pentapotasio 497 gr/kg. Compuestos peroxidados, tensioactivos y ácidos orgánicos. Presentación por 10 kilogramos</t>
  </si>
  <si>
    <t>Vagina Artificial completa para pequeños rumiantes. Cuerpo de vagina con válvula, manga interior, cintas de goma, vial de colección graduado tipo tulipán, bolsa termoprotectora.</t>
  </si>
  <si>
    <t>Esponjas de poliuretano impregnadas con Acetato
de Medroxiprogesterona (MAP) (MAP 60 mg/esponja). Envase conteniendo 50 esponjas intravaginales.</t>
  </si>
  <si>
    <t>Aplicador  de esponjas de poliuretano impregnadas con Acetato
de Medroxiprogesterona (MAP) (MAP 60 mg/esponja). Envase conteniendo 50 esponjas intravaginales.</t>
  </si>
  <si>
    <t xml:space="preserve">Broncosecretolítico y expectorante en enfermedades respiratorias que cursan en secreciones de moco y con aumento de la viscosidad. Como coadyuvante en Aves: Enfermedad respiratoria Crónica. Cerdos: Neumonía y bronco-neumonía en general, tos mecánica por alimentos polvorientos, tos. Composición Bromhexina Clorhidrato 0.30 g, Guayacolato de Glicerol 2.0 g, Eucaliptol al 60% 7.00 g. Presentación por galón. </t>
  </si>
  <si>
    <t>Reconstituyente mineral en solución acuosa inyectable, indicado en bovinos y porcinos para la prevención y tratamiento de deficiencias de fósforo, selenio, magnesio, cobre y potasio  Presentación por 100 ml</t>
  </si>
  <si>
    <t>Desinfectante de uso especializado en instalaciones pecuarias. Composición Fenol (Creosota SBT 30/18L) – 15 g, Excipientes csp – 100 mL. Presentacion por 3800 ml</t>
  </si>
  <si>
    <t>Solución Inyectable Antiparasitario interno,. Composición Levamisol Clorhidrato 150mg. Excipientes c.s.p 1ml. Presentación por  250 ml</t>
  </si>
  <si>
    <t xml:space="preserve">Sellador de barrera a base de Ácido Láctico con sistema antigoteo para el control de la mastitis. Forma una película protectora que se mantiene entre ordeño y ordeño evitando posibles infecciones. Presentación por 3800 ml </t>
  </si>
  <si>
    <t>Desinfectante clorinado utilizado para la desinfección de equipos, utensilios, superficies, pisos, paredes, tanques y de uso en general en áreas y superficies. Composición, Cloraminas, oxicloruro de sodio e ingredientes inertes (Equivalente a 30000 ppm de cloro disponible)  Presentación por 20 litros</t>
  </si>
  <si>
    <t xml:space="preserve">Detergente neutro,  desengrasante, limpiador y eliminador de todo tipo de residuos como grasa y suciedades en general. Tensoactivo Aniónico 12,57 g. Presentación por 20 litros </t>
  </si>
  <si>
    <t>Fundas sanitarias para inseminacion</t>
  </si>
  <si>
    <t xml:space="preserve">Edetato Cúprico Cálcico especial para las deficiencias de cobre en bovinos. Presentación por 50 ml  </t>
  </si>
  <si>
    <t xml:space="preserve">Suero oral para rehidratación, composición dextrosa, cloruro de sodio, vitamina A, C, B1, B6, B12, D3, Citrato de Sodio. Presentación caja por 10 sobres </t>
  </si>
  <si>
    <t>Hormona sintética liberadora de gonadotropinas. Principio Activo Acetato de buserelina. Presentación frasco vial de vidrio por 10 ml</t>
  </si>
  <si>
    <t>Compuesto por dos gonadatropinas (PMSG y HCG) 
Gonadotropina Sérica 400 UI, Gonadotropina Coriónica 200 UI. Para tratar anestros por: Cerdas acíclicas, primerizas acíclicas post destete, multíparas acíclicas post destete. Presentación: Caja con 5 frascos más 5 frascos con diluente de 5 ml cada uno (5 dosis)</t>
  </si>
  <si>
    <t xml:space="preserve">Antiprasitario de uso interno y externo para perros  interno </t>
  </si>
  <si>
    <t xml:space="preserve"> Jabón ectoparasiticida (uso tópico) para el tratamiento, limpieza y protección de caninos. Presentación: 100 g.  
</t>
  </si>
  <si>
    <t>GALON</t>
  </si>
  <si>
    <t>FRASCO</t>
  </si>
  <si>
    <t>PAQUETE</t>
  </si>
  <si>
    <t xml:space="preserve">FRASCO </t>
  </si>
  <si>
    <t xml:space="preserve">CAJA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</si>
</sst>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8">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3" fillId="0" borderId="1" xfId="0" applyFont="1" applyFill="1" applyBorder="1" applyAlignment="1">
      <alignment wrapText="1"/>
    </xf>
    <xf numFmtId="0" fontId="12" fillId="0" borderId="1" xfId="0" applyFont="1" applyFill="1" applyBorder="1" applyAlignment="1">
      <alignment wrapText="1"/>
    </xf>
    <xf numFmtId="0" fontId="12" fillId="0" borderId="1"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0" fillId="0" borderId="0" xfId="0" applyFill="1" applyAlignment="1" applyProtection="1">
      <alignment vertical="center"/>
    </xf>
    <xf numFmtId="0" fontId="3" fillId="0" borderId="1" xfId="0" applyFont="1" applyFill="1" applyBorder="1" applyAlignment="1">
      <alignment horizontal="left" vertical="center" wrapText="1"/>
    </xf>
    <xf numFmtId="0" fontId="12" fillId="0" borderId="1" xfId="0" applyFont="1" applyFill="1" applyBorder="1" applyAlignment="1">
      <alignment horizontal="left" wrapText="1"/>
    </xf>
    <xf numFmtId="0" fontId="12" fillId="0" borderId="1" xfId="0" applyFont="1" applyFill="1" applyBorder="1" applyAlignment="1">
      <alignment horizontal="left"/>
    </xf>
    <xf numFmtId="0" fontId="3" fillId="0" borderId="1" xfId="0" applyFont="1" applyFill="1" applyBorder="1" applyAlignment="1">
      <alignment horizontal="left"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8"/>
  <sheetViews>
    <sheetView tabSelected="1" topLeftCell="A98" zoomScale="70" zoomScaleNormal="70" zoomScaleSheetLayoutView="90" zoomScalePageLayoutView="55" workbookViewId="0">
      <selection activeCell="G100" sqref="G100"/>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1"/>
      <c r="B2" s="45" t="s">
        <v>0</v>
      </c>
      <c r="C2" s="45"/>
      <c r="D2" s="45"/>
      <c r="E2" s="45"/>
      <c r="F2" s="45"/>
      <c r="G2" s="45"/>
      <c r="H2" s="45"/>
      <c r="I2" s="45"/>
      <c r="J2" s="45"/>
      <c r="K2" s="45" t="s">
        <v>34</v>
      </c>
      <c r="L2" s="45"/>
    </row>
    <row r="3" spans="1:12" ht="15.75" customHeight="1" x14ac:dyDescent="0.35">
      <c r="A3" s="41"/>
      <c r="B3" s="45" t="s">
        <v>1</v>
      </c>
      <c r="C3" s="45"/>
      <c r="D3" s="45"/>
      <c r="E3" s="45"/>
      <c r="F3" s="45"/>
      <c r="G3" s="45"/>
      <c r="H3" s="45"/>
      <c r="I3" s="45"/>
      <c r="J3" s="45"/>
      <c r="K3" s="45" t="s">
        <v>29</v>
      </c>
      <c r="L3" s="45"/>
    </row>
    <row r="4" spans="1:12" ht="16.5" customHeight="1" x14ac:dyDescent="0.35">
      <c r="A4" s="41"/>
      <c r="B4" s="45" t="s">
        <v>27</v>
      </c>
      <c r="C4" s="45"/>
      <c r="D4" s="45"/>
      <c r="E4" s="45"/>
      <c r="F4" s="45"/>
      <c r="G4" s="45"/>
      <c r="H4" s="45"/>
      <c r="I4" s="45"/>
      <c r="J4" s="45"/>
      <c r="K4" s="45" t="s">
        <v>30</v>
      </c>
      <c r="L4" s="45"/>
    </row>
    <row r="5" spans="1:12" ht="15" customHeight="1" x14ac:dyDescent="0.35">
      <c r="A5" s="41"/>
      <c r="B5" s="45"/>
      <c r="C5" s="45"/>
      <c r="D5" s="45"/>
      <c r="E5" s="45"/>
      <c r="F5" s="45"/>
      <c r="G5" s="45"/>
      <c r="H5" s="45"/>
      <c r="I5" s="45"/>
      <c r="J5" s="45"/>
      <c r="K5" s="45" t="s">
        <v>31</v>
      </c>
      <c r="L5" s="45"/>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57" t="s">
        <v>37</v>
      </c>
      <c r="B10" s="57"/>
      <c r="C10" s="19"/>
      <c r="E10" s="20" t="s">
        <v>21</v>
      </c>
      <c r="F10" s="59"/>
      <c r="G10" s="60"/>
      <c r="I10" s="21" t="s">
        <v>16</v>
      </c>
      <c r="J10" s="61"/>
      <c r="K10" s="62"/>
    </row>
    <row r="11" spans="1:12" ht="15" thickBot="1" x14ac:dyDescent="0.4">
      <c r="A11" s="19"/>
      <c r="B11" s="19"/>
      <c r="C11" s="19"/>
      <c r="E11" s="22"/>
      <c r="F11" s="22"/>
      <c r="G11" s="22"/>
      <c r="I11" s="23"/>
      <c r="J11" s="24"/>
      <c r="K11" s="24"/>
    </row>
    <row r="12" spans="1:12" ht="30.75" customHeight="1" thickBot="1" x14ac:dyDescent="0.4">
      <c r="A12" s="46" t="s">
        <v>28</v>
      </c>
      <c r="B12" s="47"/>
      <c r="C12" s="25"/>
      <c r="D12" s="42" t="s">
        <v>17</v>
      </c>
      <c r="E12" s="43"/>
      <c r="F12" s="43"/>
      <c r="G12" s="44"/>
      <c r="H12" s="36"/>
      <c r="I12" s="23"/>
    </row>
    <row r="13" spans="1:12" ht="15" thickBot="1" x14ac:dyDescent="0.4">
      <c r="A13" s="48"/>
      <c r="B13" s="49"/>
      <c r="C13" s="25"/>
      <c r="D13" s="26"/>
      <c r="E13" s="22"/>
      <c r="F13" s="22"/>
      <c r="G13" s="22"/>
      <c r="I13" s="23"/>
    </row>
    <row r="14" spans="1:12" ht="30" customHeight="1" thickBot="1" x14ac:dyDescent="0.4">
      <c r="A14" s="48"/>
      <c r="B14" s="49"/>
      <c r="C14" s="25"/>
      <c r="D14" s="42" t="s">
        <v>18</v>
      </c>
      <c r="E14" s="43"/>
      <c r="F14" s="43"/>
      <c r="G14" s="44"/>
      <c r="H14" s="36"/>
      <c r="I14" s="23"/>
    </row>
    <row r="15" spans="1:12" ht="18.75" customHeight="1" thickBot="1" x14ac:dyDescent="0.4">
      <c r="A15" s="48"/>
      <c r="B15" s="49"/>
      <c r="C15" s="25"/>
      <c r="E15" s="22"/>
      <c r="F15" s="22"/>
      <c r="G15" s="22"/>
      <c r="I15" s="23"/>
    </row>
    <row r="16" spans="1:12" ht="24" customHeight="1" thickBot="1" x14ac:dyDescent="0.4">
      <c r="A16" s="50"/>
      <c r="B16" s="51"/>
      <c r="C16" s="25"/>
      <c r="D16" s="42" t="s">
        <v>22</v>
      </c>
      <c r="E16" s="43"/>
      <c r="F16" s="43"/>
      <c r="G16" s="44"/>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68" customFormat="1" ht="37.5" x14ac:dyDescent="0.35">
      <c r="A20" s="8">
        <v>1</v>
      </c>
      <c r="B20" s="66" t="s">
        <v>40</v>
      </c>
      <c r="C20" s="35"/>
      <c r="D20" s="67">
        <v>1</v>
      </c>
      <c r="E20" s="8" t="s">
        <v>77</v>
      </c>
      <c r="F20" s="14">
        <v>0</v>
      </c>
      <c r="G20" s="1">
        <v>0</v>
      </c>
      <c r="H20" s="2">
        <f>+ROUND(F20*G20,0)</f>
        <v>0</v>
      </c>
      <c r="I20" s="2">
        <f>ROUND(F20+H20,0)</f>
        <v>0</v>
      </c>
      <c r="J20" s="2">
        <f>ROUND(F20*D20,0)</f>
        <v>0</v>
      </c>
      <c r="K20" s="2">
        <f>ROUND(J20*G20,0)</f>
        <v>0</v>
      </c>
      <c r="L20" s="3">
        <f>ROUND(J20+K20,0)</f>
        <v>0</v>
      </c>
    </row>
    <row r="21" spans="1:12" s="68" customFormat="1" ht="37.5" x14ac:dyDescent="0.35">
      <c r="A21" s="8">
        <f t="shared" ref="A21:A84" si="0">+A20+1</f>
        <v>2</v>
      </c>
      <c r="B21" s="66" t="s">
        <v>41</v>
      </c>
      <c r="C21" s="35"/>
      <c r="D21" s="67">
        <v>1</v>
      </c>
      <c r="E21" s="8" t="s">
        <v>77</v>
      </c>
      <c r="F21" s="14">
        <v>0</v>
      </c>
      <c r="G21" s="1">
        <v>0</v>
      </c>
      <c r="H21" s="2">
        <f t="shared" ref="H21:H26" si="1">+ROUND(F21*G21,0)</f>
        <v>0</v>
      </c>
      <c r="I21" s="2">
        <f t="shared" ref="I21:I26" si="2">ROUND(F21+H21,0)</f>
        <v>0</v>
      </c>
      <c r="J21" s="2">
        <f t="shared" ref="J21:J26" si="3">ROUND(F21*D21,0)</f>
        <v>0</v>
      </c>
      <c r="K21" s="2">
        <f t="shared" ref="K21:K26" si="4">ROUND(J21*G21,0)</f>
        <v>0</v>
      </c>
      <c r="L21" s="3">
        <f t="shared" ref="L21:L26" si="5">ROUND(J21+K21,0)</f>
        <v>0</v>
      </c>
    </row>
    <row r="22" spans="1:12" s="68" customFormat="1" ht="37.5" x14ac:dyDescent="0.35">
      <c r="A22" s="8">
        <f t="shared" si="0"/>
        <v>3</v>
      </c>
      <c r="B22" s="66" t="s">
        <v>42</v>
      </c>
      <c r="C22" s="35"/>
      <c r="D22" s="67">
        <v>1</v>
      </c>
      <c r="E22" s="8" t="s">
        <v>77</v>
      </c>
      <c r="F22" s="14">
        <v>0</v>
      </c>
      <c r="G22" s="1">
        <v>0</v>
      </c>
      <c r="H22" s="2">
        <f t="shared" si="1"/>
        <v>0</v>
      </c>
      <c r="I22" s="2">
        <f t="shared" si="2"/>
        <v>0</v>
      </c>
      <c r="J22" s="2">
        <f t="shared" si="3"/>
        <v>0</v>
      </c>
      <c r="K22" s="2">
        <f t="shared" si="4"/>
        <v>0</v>
      </c>
      <c r="L22" s="3">
        <f t="shared" si="5"/>
        <v>0</v>
      </c>
    </row>
    <row r="23" spans="1:12" s="68" customFormat="1" ht="37.5" x14ac:dyDescent="0.35">
      <c r="A23" s="8">
        <f t="shared" si="0"/>
        <v>4</v>
      </c>
      <c r="B23" s="66" t="s">
        <v>43</v>
      </c>
      <c r="C23" s="35"/>
      <c r="D23" s="67">
        <v>1</v>
      </c>
      <c r="E23" s="8" t="s">
        <v>77</v>
      </c>
      <c r="F23" s="14">
        <v>0</v>
      </c>
      <c r="G23" s="1">
        <v>0</v>
      </c>
      <c r="H23" s="2">
        <f t="shared" si="1"/>
        <v>0</v>
      </c>
      <c r="I23" s="2">
        <f t="shared" si="2"/>
        <v>0</v>
      </c>
      <c r="J23" s="2">
        <f t="shared" si="3"/>
        <v>0</v>
      </c>
      <c r="K23" s="2">
        <f t="shared" si="4"/>
        <v>0</v>
      </c>
      <c r="L23" s="3">
        <f t="shared" si="5"/>
        <v>0</v>
      </c>
    </row>
    <row r="24" spans="1:12" s="68" customFormat="1" ht="37.5" x14ac:dyDescent="0.35">
      <c r="A24" s="8">
        <f t="shared" si="0"/>
        <v>5</v>
      </c>
      <c r="B24" s="66" t="s">
        <v>44</v>
      </c>
      <c r="C24" s="35"/>
      <c r="D24" s="67">
        <v>1</v>
      </c>
      <c r="E24" s="8" t="s">
        <v>77</v>
      </c>
      <c r="F24" s="14">
        <v>0</v>
      </c>
      <c r="G24" s="1">
        <v>0</v>
      </c>
      <c r="H24" s="2">
        <f t="shared" si="1"/>
        <v>0</v>
      </c>
      <c r="I24" s="2">
        <f t="shared" si="2"/>
        <v>0</v>
      </c>
      <c r="J24" s="2">
        <f t="shared" si="3"/>
        <v>0</v>
      </c>
      <c r="K24" s="2">
        <f t="shared" si="4"/>
        <v>0</v>
      </c>
      <c r="L24" s="3">
        <f t="shared" si="5"/>
        <v>0</v>
      </c>
    </row>
    <row r="25" spans="1:12" s="68" customFormat="1" ht="50" x14ac:dyDescent="0.35">
      <c r="A25" s="8">
        <f t="shared" si="0"/>
        <v>6</v>
      </c>
      <c r="B25" s="66" t="s">
        <v>45</v>
      </c>
      <c r="C25" s="35"/>
      <c r="D25" s="67">
        <v>1</v>
      </c>
      <c r="E25" s="8" t="s">
        <v>77</v>
      </c>
      <c r="F25" s="14">
        <v>0</v>
      </c>
      <c r="G25" s="1">
        <v>0</v>
      </c>
      <c r="H25" s="2">
        <f t="shared" si="1"/>
        <v>0</v>
      </c>
      <c r="I25" s="2">
        <f t="shared" si="2"/>
        <v>0</v>
      </c>
      <c r="J25" s="2">
        <f t="shared" si="3"/>
        <v>0</v>
      </c>
      <c r="K25" s="2">
        <f t="shared" si="4"/>
        <v>0</v>
      </c>
      <c r="L25" s="3">
        <f t="shared" si="5"/>
        <v>0</v>
      </c>
    </row>
    <row r="26" spans="1:12" s="68" customFormat="1" ht="37.5" x14ac:dyDescent="0.35">
      <c r="A26" s="8">
        <f t="shared" si="0"/>
        <v>7</v>
      </c>
      <c r="B26" s="66" t="s">
        <v>46</v>
      </c>
      <c r="C26" s="35"/>
      <c r="D26" s="67">
        <v>1</v>
      </c>
      <c r="E26" s="8" t="s">
        <v>77</v>
      </c>
      <c r="F26" s="14">
        <v>0</v>
      </c>
      <c r="G26" s="1">
        <v>0</v>
      </c>
      <c r="H26" s="2">
        <f t="shared" si="1"/>
        <v>0</v>
      </c>
      <c r="I26" s="2">
        <f t="shared" si="2"/>
        <v>0</v>
      </c>
      <c r="J26" s="2">
        <f t="shared" si="3"/>
        <v>0</v>
      </c>
      <c r="K26" s="2">
        <f t="shared" si="4"/>
        <v>0</v>
      </c>
      <c r="L26" s="3">
        <f t="shared" si="5"/>
        <v>0</v>
      </c>
    </row>
    <row r="27" spans="1:12" s="68" customFormat="1" ht="37.5" x14ac:dyDescent="0.35">
      <c r="A27" s="8">
        <f t="shared" si="0"/>
        <v>8</v>
      </c>
      <c r="B27" s="66" t="s">
        <v>47</v>
      </c>
      <c r="C27" s="35"/>
      <c r="D27" s="67">
        <v>1</v>
      </c>
      <c r="E27" s="8" t="s">
        <v>77</v>
      </c>
      <c r="F27" s="14">
        <v>0</v>
      </c>
      <c r="G27" s="1">
        <v>0</v>
      </c>
      <c r="H27" s="2">
        <f>+ROUND(F27*G27,0)</f>
        <v>0</v>
      </c>
      <c r="I27" s="2">
        <f>ROUND(F27+H27,0)</f>
        <v>0</v>
      </c>
      <c r="J27" s="2">
        <f>ROUND(F27*D27,0)</f>
        <v>0</v>
      </c>
      <c r="K27" s="2">
        <f>ROUND(J27*G27,0)</f>
        <v>0</v>
      </c>
      <c r="L27" s="3">
        <f>ROUND(J27+K27,0)</f>
        <v>0</v>
      </c>
    </row>
    <row r="28" spans="1:12" s="68" customFormat="1" ht="37.5" x14ac:dyDescent="0.35">
      <c r="A28" s="8">
        <f t="shared" si="0"/>
        <v>9</v>
      </c>
      <c r="B28" s="69" t="s">
        <v>48</v>
      </c>
      <c r="C28" s="35"/>
      <c r="D28" s="67">
        <v>1</v>
      </c>
      <c r="E28" s="8" t="s">
        <v>77</v>
      </c>
      <c r="F28" s="14">
        <v>0</v>
      </c>
      <c r="G28" s="1">
        <v>0</v>
      </c>
      <c r="H28" s="2">
        <f t="shared" ref="H28:H33" si="6">+ROUND(F28*G28,0)</f>
        <v>0</v>
      </c>
      <c r="I28" s="2">
        <f t="shared" ref="I28:I33" si="7">ROUND(F28+H28,0)</f>
        <v>0</v>
      </c>
      <c r="J28" s="2">
        <f t="shared" ref="J28:J33" si="8">ROUND(F28*D28,0)</f>
        <v>0</v>
      </c>
      <c r="K28" s="2">
        <f t="shared" ref="K28:K33" si="9">ROUND(J28*G28,0)</f>
        <v>0</v>
      </c>
      <c r="L28" s="3">
        <f t="shared" ref="L28:L33" si="10">ROUND(J28+K28,0)</f>
        <v>0</v>
      </c>
    </row>
    <row r="29" spans="1:12" s="68" customFormat="1" ht="37.5" x14ac:dyDescent="0.35">
      <c r="A29" s="8">
        <f t="shared" si="0"/>
        <v>10</v>
      </c>
      <c r="B29" s="69" t="s">
        <v>49</v>
      </c>
      <c r="C29" s="35"/>
      <c r="D29" s="67">
        <v>1</v>
      </c>
      <c r="E29" s="8" t="s">
        <v>77</v>
      </c>
      <c r="F29" s="14">
        <v>0</v>
      </c>
      <c r="G29" s="1">
        <v>0</v>
      </c>
      <c r="H29" s="2">
        <f t="shared" si="6"/>
        <v>0</v>
      </c>
      <c r="I29" s="2">
        <f t="shared" si="7"/>
        <v>0</v>
      </c>
      <c r="J29" s="2">
        <f t="shared" si="8"/>
        <v>0</v>
      </c>
      <c r="K29" s="2">
        <f t="shared" si="9"/>
        <v>0</v>
      </c>
      <c r="L29" s="3">
        <f t="shared" si="10"/>
        <v>0</v>
      </c>
    </row>
    <row r="30" spans="1:12" s="68" customFormat="1" ht="37.5" x14ac:dyDescent="0.35">
      <c r="A30" s="8">
        <f t="shared" si="0"/>
        <v>11</v>
      </c>
      <c r="B30" s="69" t="s">
        <v>50</v>
      </c>
      <c r="C30" s="35"/>
      <c r="D30" s="67">
        <v>1</v>
      </c>
      <c r="E30" s="8" t="s">
        <v>77</v>
      </c>
      <c r="F30" s="14">
        <v>0</v>
      </c>
      <c r="G30" s="1">
        <v>0</v>
      </c>
      <c r="H30" s="2">
        <f t="shared" si="6"/>
        <v>0</v>
      </c>
      <c r="I30" s="2">
        <f t="shared" si="7"/>
        <v>0</v>
      </c>
      <c r="J30" s="2">
        <f t="shared" si="8"/>
        <v>0</v>
      </c>
      <c r="K30" s="2">
        <f t="shared" si="9"/>
        <v>0</v>
      </c>
      <c r="L30" s="3">
        <f t="shared" si="10"/>
        <v>0</v>
      </c>
    </row>
    <row r="31" spans="1:12" s="68" customFormat="1" ht="37.5" x14ac:dyDescent="0.35">
      <c r="A31" s="8">
        <f t="shared" si="0"/>
        <v>12</v>
      </c>
      <c r="B31" s="69" t="s">
        <v>51</v>
      </c>
      <c r="C31" s="35"/>
      <c r="D31" s="67">
        <v>1</v>
      </c>
      <c r="E31" s="8" t="s">
        <v>77</v>
      </c>
      <c r="F31" s="14">
        <v>0</v>
      </c>
      <c r="G31" s="1">
        <v>0</v>
      </c>
      <c r="H31" s="2">
        <f t="shared" si="6"/>
        <v>0</v>
      </c>
      <c r="I31" s="2">
        <f t="shared" si="7"/>
        <v>0</v>
      </c>
      <c r="J31" s="2">
        <f t="shared" si="8"/>
        <v>0</v>
      </c>
      <c r="K31" s="2">
        <f t="shared" si="9"/>
        <v>0</v>
      </c>
      <c r="L31" s="3">
        <f t="shared" si="10"/>
        <v>0</v>
      </c>
    </row>
    <row r="32" spans="1:12" s="68" customFormat="1" ht="37.5" x14ac:dyDescent="0.35">
      <c r="A32" s="8">
        <f t="shared" si="0"/>
        <v>13</v>
      </c>
      <c r="B32" s="69" t="s">
        <v>52</v>
      </c>
      <c r="C32" s="35"/>
      <c r="D32" s="67">
        <v>1</v>
      </c>
      <c r="E32" s="8" t="s">
        <v>77</v>
      </c>
      <c r="F32" s="14">
        <v>0</v>
      </c>
      <c r="G32" s="1">
        <v>0</v>
      </c>
      <c r="H32" s="2">
        <f t="shared" si="6"/>
        <v>0</v>
      </c>
      <c r="I32" s="2">
        <f t="shared" si="7"/>
        <v>0</v>
      </c>
      <c r="J32" s="2">
        <f t="shared" si="8"/>
        <v>0</v>
      </c>
      <c r="K32" s="2">
        <f t="shared" si="9"/>
        <v>0</v>
      </c>
      <c r="L32" s="3">
        <f t="shared" si="10"/>
        <v>0</v>
      </c>
    </row>
    <row r="33" spans="1:12" s="68" customFormat="1" ht="37.5" x14ac:dyDescent="0.35">
      <c r="A33" s="8">
        <f t="shared" si="0"/>
        <v>14</v>
      </c>
      <c r="B33" s="66" t="s">
        <v>53</v>
      </c>
      <c r="C33" s="35"/>
      <c r="D33" s="67">
        <v>1</v>
      </c>
      <c r="E33" s="8" t="s">
        <v>77</v>
      </c>
      <c r="F33" s="14">
        <v>0</v>
      </c>
      <c r="G33" s="1">
        <v>0</v>
      </c>
      <c r="H33" s="2">
        <f t="shared" si="6"/>
        <v>0</v>
      </c>
      <c r="I33" s="2">
        <f t="shared" si="7"/>
        <v>0</v>
      </c>
      <c r="J33" s="2">
        <f t="shared" si="8"/>
        <v>0</v>
      </c>
      <c r="K33" s="2">
        <f t="shared" si="9"/>
        <v>0</v>
      </c>
      <c r="L33" s="3">
        <f t="shared" si="10"/>
        <v>0</v>
      </c>
    </row>
    <row r="34" spans="1:12" s="68" customFormat="1" ht="37.5" x14ac:dyDescent="0.35">
      <c r="A34" s="8">
        <f t="shared" si="0"/>
        <v>15</v>
      </c>
      <c r="B34" s="66" t="s">
        <v>54</v>
      </c>
      <c r="C34" s="35"/>
      <c r="D34" s="67">
        <v>1</v>
      </c>
      <c r="E34" s="8" t="s">
        <v>77</v>
      </c>
      <c r="F34" s="14">
        <v>0</v>
      </c>
      <c r="G34" s="1">
        <v>0</v>
      </c>
      <c r="H34" s="2">
        <f>+ROUND(F34*G34,0)</f>
        <v>0</v>
      </c>
      <c r="I34" s="2">
        <f>ROUND(F34+H34,0)</f>
        <v>0</v>
      </c>
      <c r="J34" s="2">
        <f>ROUND(F34*D34,0)</f>
        <v>0</v>
      </c>
      <c r="K34" s="2">
        <f>ROUND(J34*G34,0)</f>
        <v>0</v>
      </c>
      <c r="L34" s="3">
        <f>ROUND(J34+K34,0)</f>
        <v>0</v>
      </c>
    </row>
    <row r="35" spans="1:12" s="68" customFormat="1" ht="37.5" x14ac:dyDescent="0.35">
      <c r="A35" s="8">
        <f t="shared" si="0"/>
        <v>16</v>
      </c>
      <c r="B35" s="66" t="s">
        <v>55</v>
      </c>
      <c r="C35" s="35"/>
      <c r="D35" s="67">
        <v>1</v>
      </c>
      <c r="E35" s="8" t="s">
        <v>77</v>
      </c>
      <c r="F35" s="14">
        <v>0</v>
      </c>
      <c r="G35" s="1">
        <v>0</v>
      </c>
      <c r="H35" s="2">
        <f t="shared" ref="H35:H40" si="11">+ROUND(F35*G35,0)</f>
        <v>0</v>
      </c>
      <c r="I35" s="2">
        <f t="shared" ref="I35:I40" si="12">ROUND(F35+H35,0)</f>
        <v>0</v>
      </c>
      <c r="J35" s="2">
        <f t="shared" ref="J35:J40" si="13">ROUND(F35*D35,0)</f>
        <v>0</v>
      </c>
      <c r="K35" s="2">
        <f t="shared" ref="K35:K40" si="14">ROUND(J35*G35,0)</f>
        <v>0</v>
      </c>
      <c r="L35" s="3">
        <f t="shared" ref="L35:L40" si="15">ROUND(J35+K35,0)</f>
        <v>0</v>
      </c>
    </row>
    <row r="36" spans="1:12" s="68" customFormat="1" ht="37.5" x14ac:dyDescent="0.35">
      <c r="A36" s="8">
        <f t="shared" si="0"/>
        <v>17</v>
      </c>
      <c r="B36" s="69" t="s">
        <v>56</v>
      </c>
      <c r="C36" s="35"/>
      <c r="D36" s="67">
        <v>1</v>
      </c>
      <c r="E36" s="8" t="s">
        <v>77</v>
      </c>
      <c r="F36" s="14">
        <v>0</v>
      </c>
      <c r="G36" s="1">
        <v>0</v>
      </c>
      <c r="H36" s="2">
        <f t="shared" si="11"/>
        <v>0</v>
      </c>
      <c r="I36" s="2">
        <f t="shared" si="12"/>
        <v>0</v>
      </c>
      <c r="J36" s="2">
        <f t="shared" si="13"/>
        <v>0</v>
      </c>
      <c r="K36" s="2">
        <f t="shared" si="14"/>
        <v>0</v>
      </c>
      <c r="L36" s="3">
        <f t="shared" si="15"/>
        <v>0</v>
      </c>
    </row>
    <row r="37" spans="1:12" s="68" customFormat="1" ht="75" x14ac:dyDescent="0.25">
      <c r="A37" s="8">
        <f t="shared" si="0"/>
        <v>18</v>
      </c>
      <c r="B37" s="64" t="s">
        <v>57</v>
      </c>
      <c r="C37" s="35"/>
      <c r="D37" s="67">
        <v>1</v>
      </c>
      <c r="E37" s="8" t="s">
        <v>77</v>
      </c>
      <c r="F37" s="14">
        <v>0</v>
      </c>
      <c r="G37" s="1">
        <v>0</v>
      </c>
      <c r="H37" s="2">
        <f t="shared" si="11"/>
        <v>0</v>
      </c>
      <c r="I37" s="2">
        <f t="shared" si="12"/>
        <v>0</v>
      </c>
      <c r="J37" s="2">
        <f t="shared" si="13"/>
        <v>0</v>
      </c>
      <c r="K37" s="2">
        <f t="shared" si="14"/>
        <v>0</v>
      </c>
      <c r="L37" s="3">
        <f t="shared" si="15"/>
        <v>0</v>
      </c>
    </row>
    <row r="38" spans="1:12" s="68" customFormat="1" ht="50" x14ac:dyDescent="0.35">
      <c r="A38" s="8">
        <f t="shared" si="0"/>
        <v>19</v>
      </c>
      <c r="B38" s="69" t="s">
        <v>58</v>
      </c>
      <c r="C38" s="35"/>
      <c r="D38" s="67">
        <v>1</v>
      </c>
      <c r="E38" s="8" t="s">
        <v>77</v>
      </c>
      <c r="F38" s="14">
        <v>0</v>
      </c>
      <c r="G38" s="1">
        <v>0</v>
      </c>
      <c r="H38" s="2">
        <f t="shared" si="11"/>
        <v>0</v>
      </c>
      <c r="I38" s="2">
        <f t="shared" si="12"/>
        <v>0</v>
      </c>
      <c r="J38" s="2">
        <f t="shared" si="13"/>
        <v>0</v>
      </c>
      <c r="K38" s="2">
        <f t="shared" si="14"/>
        <v>0</v>
      </c>
      <c r="L38" s="3">
        <f t="shared" si="15"/>
        <v>0</v>
      </c>
    </row>
    <row r="39" spans="1:12" s="68" customFormat="1" ht="62.5" x14ac:dyDescent="0.35">
      <c r="A39" s="8">
        <f t="shared" si="0"/>
        <v>20</v>
      </c>
      <c r="B39" s="66" t="s">
        <v>59</v>
      </c>
      <c r="C39" s="35"/>
      <c r="D39" s="67">
        <v>1</v>
      </c>
      <c r="E39" s="8" t="s">
        <v>77</v>
      </c>
      <c r="F39" s="14">
        <v>0</v>
      </c>
      <c r="G39" s="1">
        <v>0</v>
      </c>
      <c r="H39" s="2">
        <f t="shared" si="11"/>
        <v>0</v>
      </c>
      <c r="I39" s="2">
        <f t="shared" si="12"/>
        <v>0</v>
      </c>
      <c r="J39" s="2">
        <f t="shared" si="13"/>
        <v>0</v>
      </c>
      <c r="K39" s="2">
        <f t="shared" si="14"/>
        <v>0</v>
      </c>
      <c r="L39" s="3">
        <f t="shared" si="15"/>
        <v>0</v>
      </c>
    </row>
    <row r="40" spans="1:12" s="68" customFormat="1" ht="37.5" x14ac:dyDescent="0.35">
      <c r="A40" s="8">
        <f t="shared" si="0"/>
        <v>21</v>
      </c>
      <c r="B40" s="66" t="s">
        <v>60</v>
      </c>
      <c r="C40" s="35"/>
      <c r="D40" s="67">
        <v>1</v>
      </c>
      <c r="E40" s="8" t="s">
        <v>77</v>
      </c>
      <c r="F40" s="14">
        <v>0</v>
      </c>
      <c r="G40" s="1">
        <v>0</v>
      </c>
      <c r="H40" s="2">
        <f t="shared" si="11"/>
        <v>0</v>
      </c>
      <c r="I40" s="2">
        <f t="shared" si="12"/>
        <v>0</v>
      </c>
      <c r="J40" s="2">
        <f t="shared" si="13"/>
        <v>0</v>
      </c>
      <c r="K40" s="2">
        <f t="shared" si="14"/>
        <v>0</v>
      </c>
      <c r="L40" s="3">
        <f t="shared" si="15"/>
        <v>0</v>
      </c>
    </row>
    <row r="41" spans="1:12" s="68" customFormat="1" ht="37.5" x14ac:dyDescent="0.35">
      <c r="A41" s="8">
        <f t="shared" si="0"/>
        <v>22</v>
      </c>
      <c r="B41" s="66" t="s">
        <v>61</v>
      </c>
      <c r="C41" s="35"/>
      <c r="D41" s="67">
        <v>1</v>
      </c>
      <c r="E41" s="8" t="s">
        <v>77</v>
      </c>
      <c r="F41" s="14">
        <v>0</v>
      </c>
      <c r="G41" s="1">
        <v>0</v>
      </c>
      <c r="H41" s="2">
        <f>+ROUND(F41*G41,0)</f>
        <v>0</v>
      </c>
      <c r="I41" s="2">
        <f>ROUND(F41+H41,0)</f>
        <v>0</v>
      </c>
      <c r="J41" s="2">
        <f>ROUND(F41*D41,0)</f>
        <v>0</v>
      </c>
      <c r="K41" s="2">
        <f>ROUND(J41*G41,0)</f>
        <v>0</v>
      </c>
      <c r="L41" s="3">
        <f>ROUND(J41+K41,0)</f>
        <v>0</v>
      </c>
    </row>
    <row r="42" spans="1:12" s="68" customFormat="1" ht="62.5" x14ac:dyDescent="0.35">
      <c r="A42" s="8">
        <f t="shared" si="0"/>
        <v>23</v>
      </c>
      <c r="B42" s="66" t="s">
        <v>62</v>
      </c>
      <c r="C42" s="35"/>
      <c r="D42" s="67">
        <v>1</v>
      </c>
      <c r="E42" s="8" t="s">
        <v>77</v>
      </c>
      <c r="F42" s="14">
        <v>0</v>
      </c>
      <c r="G42" s="1">
        <v>0</v>
      </c>
      <c r="H42" s="2">
        <f t="shared" ref="H42:H47" si="16">+ROUND(F42*G42,0)</f>
        <v>0</v>
      </c>
      <c r="I42" s="2">
        <f t="shared" ref="I42:I47" si="17">ROUND(F42+H42,0)</f>
        <v>0</v>
      </c>
      <c r="J42" s="2">
        <f t="shared" ref="J42:J47" si="18">ROUND(F42*D42,0)</f>
        <v>0</v>
      </c>
      <c r="K42" s="2">
        <f t="shared" ref="K42:K47" si="19">ROUND(J42*G42,0)</f>
        <v>0</v>
      </c>
      <c r="L42" s="3">
        <f t="shared" ref="L42:L47" si="20">ROUND(J42+K42,0)</f>
        <v>0</v>
      </c>
    </row>
    <row r="43" spans="1:12" s="68" customFormat="1" ht="37.5" x14ac:dyDescent="0.25">
      <c r="A43" s="8">
        <f t="shared" si="0"/>
        <v>24</v>
      </c>
      <c r="B43" s="70" t="s">
        <v>63</v>
      </c>
      <c r="C43" s="35"/>
      <c r="D43" s="67">
        <v>1</v>
      </c>
      <c r="E43" s="8" t="s">
        <v>77</v>
      </c>
      <c r="F43" s="14">
        <v>0</v>
      </c>
      <c r="G43" s="1">
        <v>0</v>
      </c>
      <c r="H43" s="2">
        <f t="shared" si="16"/>
        <v>0</v>
      </c>
      <c r="I43" s="2">
        <f t="shared" si="17"/>
        <v>0</v>
      </c>
      <c r="J43" s="2">
        <f t="shared" si="18"/>
        <v>0</v>
      </c>
      <c r="K43" s="2">
        <f t="shared" si="19"/>
        <v>0</v>
      </c>
      <c r="L43" s="3">
        <f t="shared" si="20"/>
        <v>0</v>
      </c>
    </row>
    <row r="44" spans="1:12" s="68" customFormat="1" ht="25" x14ac:dyDescent="0.25">
      <c r="A44" s="8">
        <f t="shared" si="0"/>
        <v>25</v>
      </c>
      <c r="B44" s="64" t="s">
        <v>64</v>
      </c>
      <c r="C44" s="35"/>
      <c r="D44" s="67">
        <v>1</v>
      </c>
      <c r="E44" s="8" t="s">
        <v>77</v>
      </c>
      <c r="F44" s="14">
        <v>0</v>
      </c>
      <c r="G44" s="1">
        <v>0</v>
      </c>
      <c r="H44" s="2">
        <f t="shared" si="16"/>
        <v>0</v>
      </c>
      <c r="I44" s="2">
        <f t="shared" si="17"/>
        <v>0</v>
      </c>
      <c r="J44" s="2">
        <f t="shared" si="18"/>
        <v>0</v>
      </c>
      <c r="K44" s="2">
        <f t="shared" si="19"/>
        <v>0</v>
      </c>
      <c r="L44" s="3">
        <f t="shared" si="20"/>
        <v>0</v>
      </c>
    </row>
    <row r="45" spans="1:12" s="68" customFormat="1" ht="25" x14ac:dyDescent="0.25">
      <c r="A45" s="8">
        <f t="shared" si="0"/>
        <v>26</v>
      </c>
      <c r="B45" s="64" t="s">
        <v>65</v>
      </c>
      <c r="C45" s="35"/>
      <c r="D45" s="67">
        <v>1</v>
      </c>
      <c r="E45" s="8" t="s">
        <v>77</v>
      </c>
      <c r="F45" s="14">
        <v>0</v>
      </c>
      <c r="G45" s="1">
        <v>0</v>
      </c>
      <c r="H45" s="2">
        <f t="shared" si="16"/>
        <v>0</v>
      </c>
      <c r="I45" s="2">
        <f t="shared" si="17"/>
        <v>0</v>
      </c>
      <c r="J45" s="2">
        <f t="shared" si="18"/>
        <v>0</v>
      </c>
      <c r="K45" s="2">
        <f t="shared" si="19"/>
        <v>0</v>
      </c>
      <c r="L45" s="3">
        <f t="shared" si="20"/>
        <v>0</v>
      </c>
    </row>
    <row r="46" spans="1:12" s="68" customFormat="1" ht="62.5" x14ac:dyDescent="0.25">
      <c r="A46" s="8">
        <f t="shared" si="0"/>
        <v>27</v>
      </c>
      <c r="B46" s="64" t="s">
        <v>66</v>
      </c>
      <c r="C46" s="35"/>
      <c r="D46" s="67">
        <v>1</v>
      </c>
      <c r="E46" s="8" t="s">
        <v>77</v>
      </c>
      <c r="F46" s="14">
        <v>0</v>
      </c>
      <c r="G46" s="1">
        <v>0</v>
      </c>
      <c r="H46" s="2">
        <f t="shared" si="16"/>
        <v>0</v>
      </c>
      <c r="I46" s="2">
        <f t="shared" si="17"/>
        <v>0</v>
      </c>
      <c r="J46" s="2">
        <f t="shared" si="18"/>
        <v>0</v>
      </c>
      <c r="K46" s="2">
        <f t="shared" si="19"/>
        <v>0</v>
      </c>
      <c r="L46" s="3">
        <f t="shared" si="20"/>
        <v>0</v>
      </c>
    </row>
    <row r="47" spans="1:12" s="68" customFormat="1" x14ac:dyDescent="0.25">
      <c r="A47" s="8">
        <f t="shared" si="0"/>
        <v>28</v>
      </c>
      <c r="B47" s="70" t="s">
        <v>67</v>
      </c>
      <c r="C47" s="35"/>
      <c r="D47" s="67">
        <v>1</v>
      </c>
      <c r="E47" s="8" t="s">
        <v>77</v>
      </c>
      <c r="F47" s="14">
        <v>0</v>
      </c>
      <c r="G47" s="1">
        <v>0</v>
      </c>
      <c r="H47" s="2">
        <f t="shared" si="16"/>
        <v>0</v>
      </c>
      <c r="I47" s="2">
        <f t="shared" si="17"/>
        <v>0</v>
      </c>
      <c r="J47" s="2">
        <f t="shared" si="18"/>
        <v>0</v>
      </c>
      <c r="K47" s="2">
        <f t="shared" si="19"/>
        <v>0</v>
      </c>
      <c r="L47" s="3">
        <f t="shared" si="20"/>
        <v>0</v>
      </c>
    </row>
    <row r="48" spans="1:12" s="68" customFormat="1" x14ac:dyDescent="0.25">
      <c r="A48" s="8">
        <f t="shared" si="0"/>
        <v>29</v>
      </c>
      <c r="B48" s="70" t="s">
        <v>68</v>
      </c>
      <c r="C48" s="35"/>
      <c r="D48" s="67">
        <v>1</v>
      </c>
      <c r="E48" s="8" t="s">
        <v>77</v>
      </c>
      <c r="F48" s="14">
        <v>0</v>
      </c>
      <c r="G48" s="1">
        <v>0</v>
      </c>
      <c r="H48" s="2">
        <f>+ROUND(F48*G48,0)</f>
        <v>0</v>
      </c>
      <c r="I48" s="2">
        <f>ROUND(F48+H48,0)</f>
        <v>0</v>
      </c>
      <c r="J48" s="2">
        <f>ROUND(F48*D48,0)</f>
        <v>0</v>
      </c>
      <c r="K48" s="2">
        <f>ROUND(J48*G48,0)</f>
        <v>0</v>
      </c>
      <c r="L48" s="3">
        <f>ROUND(J48+K48,0)</f>
        <v>0</v>
      </c>
    </row>
    <row r="49" spans="1:12" s="68" customFormat="1" ht="25" x14ac:dyDescent="0.25">
      <c r="A49" s="8">
        <f t="shared" si="0"/>
        <v>30</v>
      </c>
      <c r="B49" s="70" t="s">
        <v>69</v>
      </c>
      <c r="C49" s="35"/>
      <c r="D49" s="67">
        <v>1</v>
      </c>
      <c r="E49" s="8" t="s">
        <v>77</v>
      </c>
      <c r="F49" s="14">
        <v>0</v>
      </c>
      <c r="G49" s="1">
        <v>0</v>
      </c>
      <c r="H49" s="2">
        <f t="shared" ref="H49:H54" si="21">+ROUND(F49*G49,0)</f>
        <v>0</v>
      </c>
      <c r="I49" s="2">
        <f t="shared" ref="I49:I54" si="22">ROUND(F49+H49,0)</f>
        <v>0</v>
      </c>
      <c r="J49" s="2">
        <f t="shared" ref="J49:J54" si="23">ROUND(F49*D49,0)</f>
        <v>0</v>
      </c>
      <c r="K49" s="2">
        <f t="shared" ref="K49:K54" si="24">ROUND(J49*G49,0)</f>
        <v>0</v>
      </c>
      <c r="L49" s="3">
        <f t="shared" ref="L49:L54" si="25">ROUND(J49+K49,0)</f>
        <v>0</v>
      </c>
    </row>
    <row r="50" spans="1:12" s="68" customFormat="1" ht="25" x14ac:dyDescent="0.25">
      <c r="A50" s="8">
        <f t="shared" si="0"/>
        <v>31</v>
      </c>
      <c r="B50" s="70" t="s">
        <v>70</v>
      </c>
      <c r="C50" s="35"/>
      <c r="D50" s="67">
        <v>1</v>
      </c>
      <c r="E50" s="8" t="s">
        <v>78</v>
      </c>
      <c r="F50" s="14">
        <v>0</v>
      </c>
      <c r="G50" s="1">
        <v>0</v>
      </c>
      <c r="H50" s="2">
        <f t="shared" si="21"/>
        <v>0</v>
      </c>
      <c r="I50" s="2">
        <f t="shared" si="22"/>
        <v>0</v>
      </c>
      <c r="J50" s="2">
        <f t="shared" si="23"/>
        <v>0</v>
      </c>
      <c r="K50" s="2">
        <f t="shared" si="24"/>
        <v>0</v>
      </c>
      <c r="L50" s="3">
        <f t="shared" si="25"/>
        <v>0</v>
      </c>
    </row>
    <row r="51" spans="1:12" s="68" customFormat="1" ht="25" x14ac:dyDescent="0.25">
      <c r="A51" s="8">
        <f t="shared" si="0"/>
        <v>32</v>
      </c>
      <c r="B51" s="70" t="s">
        <v>71</v>
      </c>
      <c r="C51" s="35"/>
      <c r="D51" s="67">
        <v>1</v>
      </c>
      <c r="E51" s="8" t="s">
        <v>78</v>
      </c>
      <c r="F51" s="14">
        <v>0</v>
      </c>
      <c r="G51" s="1">
        <v>0</v>
      </c>
      <c r="H51" s="2">
        <f t="shared" si="21"/>
        <v>0</v>
      </c>
      <c r="I51" s="2">
        <f t="shared" si="22"/>
        <v>0</v>
      </c>
      <c r="J51" s="2">
        <f t="shared" si="23"/>
        <v>0</v>
      </c>
      <c r="K51" s="2">
        <f t="shared" si="24"/>
        <v>0</v>
      </c>
      <c r="L51" s="3">
        <f t="shared" si="25"/>
        <v>0</v>
      </c>
    </row>
    <row r="52" spans="1:12" s="68" customFormat="1" x14ac:dyDescent="0.25">
      <c r="A52" s="8">
        <f t="shared" si="0"/>
        <v>33</v>
      </c>
      <c r="B52" s="70" t="s">
        <v>72</v>
      </c>
      <c r="C52" s="35"/>
      <c r="D52" s="67">
        <v>1</v>
      </c>
      <c r="E52" s="8" t="s">
        <v>77</v>
      </c>
      <c r="F52" s="14">
        <v>0</v>
      </c>
      <c r="G52" s="1">
        <v>0</v>
      </c>
      <c r="H52" s="2">
        <f t="shared" si="21"/>
        <v>0</v>
      </c>
      <c r="I52" s="2">
        <f t="shared" si="22"/>
        <v>0</v>
      </c>
      <c r="J52" s="2">
        <f t="shared" si="23"/>
        <v>0</v>
      </c>
      <c r="K52" s="2">
        <f t="shared" si="24"/>
        <v>0</v>
      </c>
      <c r="L52" s="3">
        <f t="shared" si="25"/>
        <v>0</v>
      </c>
    </row>
    <row r="53" spans="1:12" s="68" customFormat="1" ht="25" x14ac:dyDescent="0.25">
      <c r="A53" s="8">
        <f t="shared" si="0"/>
        <v>34</v>
      </c>
      <c r="B53" s="70" t="s">
        <v>73</v>
      </c>
      <c r="C53" s="35"/>
      <c r="D53" s="67">
        <v>1</v>
      </c>
      <c r="E53" s="8" t="s">
        <v>78</v>
      </c>
      <c r="F53" s="14">
        <v>0</v>
      </c>
      <c r="G53" s="1">
        <v>0</v>
      </c>
      <c r="H53" s="2">
        <f t="shared" si="21"/>
        <v>0</v>
      </c>
      <c r="I53" s="2">
        <f t="shared" si="22"/>
        <v>0</v>
      </c>
      <c r="J53" s="2">
        <f t="shared" si="23"/>
        <v>0</v>
      </c>
      <c r="K53" s="2">
        <f t="shared" si="24"/>
        <v>0</v>
      </c>
      <c r="L53" s="3">
        <f t="shared" si="25"/>
        <v>0</v>
      </c>
    </row>
    <row r="54" spans="1:12" s="68" customFormat="1" ht="25" x14ac:dyDescent="0.25">
      <c r="A54" s="8">
        <f t="shared" si="0"/>
        <v>35</v>
      </c>
      <c r="B54" s="64" t="s">
        <v>74</v>
      </c>
      <c r="C54" s="35"/>
      <c r="D54" s="67">
        <v>1</v>
      </c>
      <c r="E54" s="8" t="s">
        <v>77</v>
      </c>
      <c r="F54" s="14">
        <v>0</v>
      </c>
      <c r="G54" s="1">
        <v>0</v>
      </c>
      <c r="H54" s="2">
        <f t="shared" si="21"/>
        <v>0</v>
      </c>
      <c r="I54" s="2">
        <f t="shared" si="22"/>
        <v>0</v>
      </c>
      <c r="J54" s="2">
        <f t="shared" si="23"/>
        <v>0</v>
      </c>
      <c r="K54" s="2">
        <f t="shared" si="24"/>
        <v>0</v>
      </c>
      <c r="L54" s="3">
        <f t="shared" si="25"/>
        <v>0</v>
      </c>
    </row>
    <row r="55" spans="1:12" s="68" customFormat="1" x14ac:dyDescent="0.25">
      <c r="A55" s="8">
        <f t="shared" si="0"/>
        <v>36</v>
      </c>
      <c r="B55" s="64" t="s">
        <v>75</v>
      </c>
      <c r="C55" s="35"/>
      <c r="D55" s="67">
        <v>1</v>
      </c>
      <c r="E55" s="8" t="s">
        <v>79</v>
      </c>
      <c r="F55" s="14">
        <v>0</v>
      </c>
      <c r="G55" s="1">
        <v>0</v>
      </c>
      <c r="H55" s="2">
        <f>+ROUND(F55*G55,0)</f>
        <v>0</v>
      </c>
      <c r="I55" s="2">
        <f>ROUND(F55+H55,0)</f>
        <v>0</v>
      </c>
      <c r="J55" s="2">
        <f>ROUND(F55*D55,0)</f>
        <v>0</v>
      </c>
      <c r="K55" s="2">
        <f>ROUND(J55*G55,0)</f>
        <v>0</v>
      </c>
      <c r="L55" s="3">
        <f>ROUND(J55+K55,0)</f>
        <v>0</v>
      </c>
    </row>
    <row r="56" spans="1:12" s="68" customFormat="1" x14ac:dyDescent="0.25">
      <c r="A56" s="8">
        <f t="shared" si="0"/>
        <v>37</v>
      </c>
      <c r="B56" s="71" t="s">
        <v>76</v>
      </c>
      <c r="C56" s="35"/>
      <c r="D56" s="67">
        <v>1</v>
      </c>
      <c r="E56" s="8" t="s">
        <v>80</v>
      </c>
      <c r="F56" s="14">
        <v>0</v>
      </c>
      <c r="G56" s="1">
        <v>0</v>
      </c>
      <c r="H56" s="2">
        <f t="shared" ref="H56:H61" si="26">+ROUND(F56*G56,0)</f>
        <v>0</v>
      </c>
      <c r="I56" s="2">
        <f t="shared" ref="I56:I61" si="27">ROUND(F56+H56,0)</f>
        <v>0</v>
      </c>
      <c r="J56" s="2">
        <f t="shared" ref="J56:J61" si="28">ROUND(F56*D56,0)</f>
        <v>0</v>
      </c>
      <c r="K56" s="2">
        <f t="shared" ref="K56:K61" si="29">ROUND(J56*G56,0)</f>
        <v>0</v>
      </c>
      <c r="L56" s="3">
        <f t="shared" ref="L56:L61" si="30">ROUND(J56+K56,0)</f>
        <v>0</v>
      </c>
    </row>
    <row r="57" spans="1:12" s="68" customFormat="1" ht="62.5" x14ac:dyDescent="0.25">
      <c r="A57" s="8">
        <f t="shared" si="0"/>
        <v>38</v>
      </c>
      <c r="B57" s="72" t="s">
        <v>81</v>
      </c>
      <c r="C57" s="35"/>
      <c r="D57" s="67">
        <v>1</v>
      </c>
      <c r="E57" s="73" t="s">
        <v>77</v>
      </c>
      <c r="F57" s="14">
        <v>0</v>
      </c>
      <c r="G57" s="1">
        <v>0</v>
      </c>
      <c r="H57" s="2">
        <f t="shared" si="26"/>
        <v>0</v>
      </c>
      <c r="I57" s="2">
        <f t="shared" si="27"/>
        <v>0</v>
      </c>
      <c r="J57" s="2">
        <f t="shared" si="28"/>
        <v>0</v>
      </c>
      <c r="K57" s="2">
        <f t="shared" si="29"/>
        <v>0</v>
      </c>
      <c r="L57" s="3">
        <f t="shared" si="30"/>
        <v>0</v>
      </c>
    </row>
    <row r="58" spans="1:12" s="68" customFormat="1" ht="62.5" x14ac:dyDescent="0.35">
      <c r="A58" s="8">
        <f t="shared" si="0"/>
        <v>39</v>
      </c>
      <c r="B58" s="66" t="s">
        <v>82</v>
      </c>
      <c r="C58" s="35"/>
      <c r="D58" s="67">
        <v>1</v>
      </c>
      <c r="E58" s="74" t="s">
        <v>77</v>
      </c>
      <c r="F58" s="14">
        <v>0</v>
      </c>
      <c r="G58" s="1">
        <v>0</v>
      </c>
      <c r="H58" s="2">
        <f t="shared" si="26"/>
        <v>0</v>
      </c>
      <c r="I58" s="2">
        <f t="shared" si="27"/>
        <v>0</v>
      </c>
      <c r="J58" s="2">
        <f t="shared" si="28"/>
        <v>0</v>
      </c>
      <c r="K58" s="2">
        <f t="shared" si="29"/>
        <v>0</v>
      </c>
      <c r="L58" s="3">
        <f t="shared" si="30"/>
        <v>0</v>
      </c>
    </row>
    <row r="59" spans="1:12" s="68" customFormat="1" ht="62.5" x14ac:dyDescent="0.35">
      <c r="A59" s="8">
        <f t="shared" si="0"/>
        <v>40</v>
      </c>
      <c r="B59" s="66" t="s">
        <v>83</v>
      </c>
      <c r="C59" s="35"/>
      <c r="D59" s="67">
        <v>1</v>
      </c>
      <c r="E59" s="74" t="s">
        <v>77</v>
      </c>
      <c r="F59" s="14">
        <v>0</v>
      </c>
      <c r="G59" s="1">
        <v>0</v>
      </c>
      <c r="H59" s="2">
        <f t="shared" si="26"/>
        <v>0</v>
      </c>
      <c r="I59" s="2">
        <f t="shared" si="27"/>
        <v>0</v>
      </c>
      <c r="J59" s="2">
        <f t="shared" si="28"/>
        <v>0</v>
      </c>
      <c r="K59" s="2">
        <f t="shared" si="29"/>
        <v>0</v>
      </c>
      <c r="L59" s="3">
        <f t="shared" si="30"/>
        <v>0</v>
      </c>
    </row>
    <row r="60" spans="1:12" s="68" customFormat="1" ht="75" x14ac:dyDescent="0.25">
      <c r="A60" s="8">
        <f t="shared" si="0"/>
        <v>41</v>
      </c>
      <c r="B60" s="65" t="s">
        <v>84</v>
      </c>
      <c r="C60" s="35"/>
      <c r="D60" s="67">
        <v>1</v>
      </c>
      <c r="E60" s="75" t="s">
        <v>77</v>
      </c>
      <c r="F60" s="14">
        <v>0</v>
      </c>
      <c r="G60" s="1">
        <v>0</v>
      </c>
      <c r="H60" s="2">
        <f t="shared" si="26"/>
        <v>0</v>
      </c>
      <c r="I60" s="2">
        <f t="shared" si="27"/>
        <v>0</v>
      </c>
      <c r="J60" s="2">
        <f t="shared" si="28"/>
        <v>0</v>
      </c>
      <c r="K60" s="2">
        <f t="shared" si="29"/>
        <v>0</v>
      </c>
      <c r="L60" s="3">
        <f t="shared" si="30"/>
        <v>0</v>
      </c>
    </row>
    <row r="61" spans="1:12" s="68" customFormat="1" ht="37.5" x14ac:dyDescent="0.25">
      <c r="A61" s="8">
        <f t="shared" si="0"/>
        <v>42</v>
      </c>
      <c r="B61" s="65" t="s">
        <v>85</v>
      </c>
      <c r="C61" s="35"/>
      <c r="D61" s="67">
        <v>1</v>
      </c>
      <c r="E61" s="75" t="s">
        <v>77</v>
      </c>
      <c r="F61" s="14">
        <v>0</v>
      </c>
      <c r="G61" s="1">
        <v>0</v>
      </c>
      <c r="H61" s="2">
        <f t="shared" si="26"/>
        <v>0</v>
      </c>
      <c r="I61" s="2">
        <f t="shared" si="27"/>
        <v>0</v>
      </c>
      <c r="J61" s="2">
        <f t="shared" si="28"/>
        <v>0</v>
      </c>
      <c r="K61" s="2">
        <f t="shared" si="29"/>
        <v>0</v>
      </c>
      <c r="L61" s="3">
        <f t="shared" si="30"/>
        <v>0</v>
      </c>
    </row>
    <row r="62" spans="1:12" s="68" customFormat="1" ht="50" x14ac:dyDescent="0.35">
      <c r="A62" s="8">
        <f t="shared" si="0"/>
        <v>43</v>
      </c>
      <c r="B62" s="66" t="s">
        <v>86</v>
      </c>
      <c r="C62" s="35"/>
      <c r="D62" s="67">
        <v>1</v>
      </c>
      <c r="E62" s="74" t="s">
        <v>104</v>
      </c>
      <c r="F62" s="14">
        <v>0</v>
      </c>
      <c r="G62" s="1">
        <v>0</v>
      </c>
      <c r="H62" s="2">
        <f>+ROUND(F62*G62,0)</f>
        <v>0</v>
      </c>
      <c r="I62" s="2">
        <f>ROUND(F62+H62,0)</f>
        <v>0</v>
      </c>
      <c r="J62" s="2">
        <f>ROUND(F62*D62,0)</f>
        <v>0</v>
      </c>
      <c r="K62" s="2">
        <f>ROUND(J62*G62,0)</f>
        <v>0</v>
      </c>
      <c r="L62" s="3">
        <f>ROUND(J62+K62,0)</f>
        <v>0</v>
      </c>
    </row>
    <row r="63" spans="1:12" s="68" customFormat="1" ht="50" x14ac:dyDescent="0.35">
      <c r="A63" s="8">
        <f t="shared" si="0"/>
        <v>44</v>
      </c>
      <c r="B63" s="66" t="s">
        <v>87</v>
      </c>
      <c r="C63" s="35"/>
      <c r="D63" s="67">
        <v>1</v>
      </c>
      <c r="E63" s="74" t="s">
        <v>104</v>
      </c>
      <c r="F63" s="14">
        <v>0</v>
      </c>
      <c r="G63" s="1">
        <v>0</v>
      </c>
      <c r="H63" s="2">
        <f>+ROUND(F63*G63,0)</f>
        <v>0</v>
      </c>
      <c r="I63" s="2">
        <f>ROUND(F63+H63,0)</f>
        <v>0</v>
      </c>
      <c r="J63" s="2">
        <f>ROUND(F63*D63,0)</f>
        <v>0</v>
      </c>
      <c r="K63" s="2">
        <f>ROUND(J63*G63,0)</f>
        <v>0</v>
      </c>
      <c r="L63" s="3">
        <f>ROUND(J63+K63,0)</f>
        <v>0</v>
      </c>
    </row>
    <row r="64" spans="1:12" s="68" customFormat="1" ht="50" x14ac:dyDescent="0.35">
      <c r="A64" s="8">
        <f t="shared" si="0"/>
        <v>45</v>
      </c>
      <c r="B64" s="66" t="s">
        <v>88</v>
      </c>
      <c r="C64" s="35"/>
      <c r="D64" s="67">
        <v>1</v>
      </c>
      <c r="E64" s="74" t="s">
        <v>104</v>
      </c>
      <c r="F64" s="14">
        <v>0</v>
      </c>
      <c r="G64" s="1">
        <v>0</v>
      </c>
      <c r="H64" s="2">
        <f t="shared" ref="H64:H69" si="31">+ROUND(F64*G64,0)</f>
        <v>0</v>
      </c>
      <c r="I64" s="2">
        <f t="shared" ref="I64:I69" si="32">ROUND(F64+H64,0)</f>
        <v>0</v>
      </c>
      <c r="J64" s="2">
        <f t="shared" ref="J64:J69" si="33">ROUND(F64*D64,0)</f>
        <v>0</v>
      </c>
      <c r="K64" s="2">
        <f t="shared" ref="K64:K69" si="34">ROUND(J64*G64,0)</f>
        <v>0</v>
      </c>
      <c r="L64" s="3">
        <f t="shared" ref="L64:L69" si="35">ROUND(J64+K64,0)</f>
        <v>0</v>
      </c>
    </row>
    <row r="65" spans="1:12" s="68" customFormat="1" ht="50" x14ac:dyDescent="0.35">
      <c r="A65" s="8">
        <f t="shared" si="0"/>
        <v>46</v>
      </c>
      <c r="B65" s="66" t="s">
        <v>89</v>
      </c>
      <c r="C65" s="35"/>
      <c r="D65" s="67">
        <v>1</v>
      </c>
      <c r="E65" s="74" t="s">
        <v>104</v>
      </c>
      <c r="F65" s="14">
        <v>0</v>
      </c>
      <c r="G65" s="1">
        <v>0</v>
      </c>
      <c r="H65" s="2">
        <f t="shared" si="31"/>
        <v>0</v>
      </c>
      <c r="I65" s="2">
        <f t="shared" si="32"/>
        <v>0</v>
      </c>
      <c r="J65" s="2">
        <f t="shared" si="33"/>
        <v>0</v>
      </c>
      <c r="K65" s="2">
        <f t="shared" si="34"/>
        <v>0</v>
      </c>
      <c r="L65" s="3">
        <f t="shared" si="35"/>
        <v>0</v>
      </c>
    </row>
    <row r="66" spans="1:12" s="68" customFormat="1" ht="62.5" x14ac:dyDescent="0.35">
      <c r="A66" s="8">
        <f t="shared" si="0"/>
        <v>47</v>
      </c>
      <c r="B66" s="66" t="s">
        <v>90</v>
      </c>
      <c r="C66" s="35"/>
      <c r="D66" s="67">
        <v>1</v>
      </c>
      <c r="E66" s="74" t="s">
        <v>104</v>
      </c>
      <c r="F66" s="14">
        <v>0</v>
      </c>
      <c r="G66" s="1">
        <v>0</v>
      </c>
      <c r="H66" s="2">
        <f t="shared" si="31"/>
        <v>0</v>
      </c>
      <c r="I66" s="2">
        <f t="shared" si="32"/>
        <v>0</v>
      </c>
      <c r="J66" s="2">
        <f t="shared" si="33"/>
        <v>0</v>
      </c>
      <c r="K66" s="2">
        <f t="shared" si="34"/>
        <v>0</v>
      </c>
      <c r="L66" s="3">
        <f t="shared" si="35"/>
        <v>0</v>
      </c>
    </row>
    <row r="67" spans="1:12" s="68" customFormat="1" ht="37.5" x14ac:dyDescent="0.35">
      <c r="A67" s="8">
        <f t="shared" si="0"/>
        <v>48</v>
      </c>
      <c r="B67" s="66" t="s">
        <v>91</v>
      </c>
      <c r="C67" s="35"/>
      <c r="D67" s="67">
        <v>1</v>
      </c>
      <c r="E67" s="74" t="s">
        <v>105</v>
      </c>
      <c r="F67" s="14">
        <v>0</v>
      </c>
      <c r="G67" s="1">
        <v>0</v>
      </c>
      <c r="H67" s="2">
        <f t="shared" si="31"/>
        <v>0</v>
      </c>
      <c r="I67" s="2">
        <f t="shared" si="32"/>
        <v>0</v>
      </c>
      <c r="J67" s="2">
        <f t="shared" si="33"/>
        <v>0</v>
      </c>
      <c r="K67" s="2">
        <f t="shared" si="34"/>
        <v>0</v>
      </c>
      <c r="L67" s="3">
        <f t="shared" si="35"/>
        <v>0</v>
      </c>
    </row>
    <row r="68" spans="1:12" s="68" customFormat="1" ht="37.5" x14ac:dyDescent="0.25">
      <c r="A68" s="8">
        <f t="shared" si="0"/>
        <v>49</v>
      </c>
      <c r="B68" s="65" t="s">
        <v>92</v>
      </c>
      <c r="C68" s="35"/>
      <c r="D68" s="67">
        <v>1</v>
      </c>
      <c r="E68" s="75" t="s">
        <v>105</v>
      </c>
      <c r="F68" s="14">
        <v>0</v>
      </c>
      <c r="G68" s="1">
        <v>0</v>
      </c>
      <c r="H68" s="2">
        <f t="shared" si="31"/>
        <v>0</v>
      </c>
      <c r="I68" s="2">
        <f t="shared" si="32"/>
        <v>0</v>
      </c>
      <c r="J68" s="2">
        <f t="shared" si="33"/>
        <v>0</v>
      </c>
      <c r="K68" s="2">
        <f t="shared" si="34"/>
        <v>0</v>
      </c>
      <c r="L68" s="3">
        <f t="shared" si="35"/>
        <v>0</v>
      </c>
    </row>
    <row r="69" spans="1:12" s="68" customFormat="1" ht="37.5" x14ac:dyDescent="0.35">
      <c r="A69" s="8">
        <f t="shared" si="0"/>
        <v>50</v>
      </c>
      <c r="B69" s="66" t="s">
        <v>93</v>
      </c>
      <c r="C69" s="35"/>
      <c r="D69" s="67">
        <v>1</v>
      </c>
      <c r="E69" s="74" t="s">
        <v>105</v>
      </c>
      <c r="F69" s="14">
        <v>0</v>
      </c>
      <c r="G69" s="1">
        <v>0</v>
      </c>
      <c r="H69" s="2">
        <f t="shared" si="31"/>
        <v>0</v>
      </c>
      <c r="I69" s="2">
        <f t="shared" si="32"/>
        <v>0</v>
      </c>
      <c r="J69" s="2">
        <f t="shared" si="33"/>
        <v>0</v>
      </c>
      <c r="K69" s="2">
        <f t="shared" si="34"/>
        <v>0</v>
      </c>
      <c r="L69" s="3">
        <f t="shared" si="35"/>
        <v>0</v>
      </c>
    </row>
    <row r="70" spans="1:12" s="68" customFormat="1" ht="75" x14ac:dyDescent="0.25">
      <c r="A70" s="8">
        <f t="shared" si="0"/>
        <v>51</v>
      </c>
      <c r="B70" s="64" t="s">
        <v>94</v>
      </c>
      <c r="C70" s="35"/>
      <c r="D70" s="67">
        <v>1</v>
      </c>
      <c r="E70" s="76" t="s">
        <v>104</v>
      </c>
      <c r="F70" s="14">
        <v>0</v>
      </c>
      <c r="G70" s="1">
        <v>0</v>
      </c>
      <c r="H70" s="2">
        <f>+ROUND(F70*G70,0)</f>
        <v>0</v>
      </c>
      <c r="I70" s="2">
        <f>ROUND(F70+H70,0)</f>
        <v>0</v>
      </c>
      <c r="J70" s="2">
        <f>ROUND(F70*D70,0)</f>
        <v>0</v>
      </c>
      <c r="K70" s="2">
        <f>ROUND(J70*G70,0)</f>
        <v>0</v>
      </c>
      <c r="L70" s="3">
        <f>ROUND(J70+K70,0)</f>
        <v>0</v>
      </c>
    </row>
    <row r="71" spans="1:12" s="68" customFormat="1" ht="62.5" x14ac:dyDescent="0.25">
      <c r="A71" s="8">
        <f t="shared" si="0"/>
        <v>52</v>
      </c>
      <c r="B71" s="64" t="s">
        <v>95</v>
      </c>
      <c r="C71" s="35"/>
      <c r="D71" s="67">
        <v>1</v>
      </c>
      <c r="E71" s="76" t="s">
        <v>106</v>
      </c>
      <c r="F71" s="14">
        <v>0</v>
      </c>
      <c r="G71" s="1">
        <v>0</v>
      </c>
      <c r="H71" s="2">
        <f t="shared" ref="H71:H76" si="36">+ROUND(F71*G71,0)</f>
        <v>0</v>
      </c>
      <c r="I71" s="2">
        <f t="shared" ref="I71:I76" si="37">ROUND(F71+H71,0)</f>
        <v>0</v>
      </c>
      <c r="J71" s="2">
        <f t="shared" ref="J71:J76" si="38">ROUND(F71*D71,0)</f>
        <v>0</v>
      </c>
      <c r="K71" s="2">
        <f t="shared" ref="K71:K76" si="39">ROUND(J71*G71,0)</f>
        <v>0</v>
      </c>
      <c r="L71" s="3">
        <f t="shared" ref="L71:L76" si="40">ROUND(J71+K71,0)</f>
        <v>0</v>
      </c>
    </row>
    <row r="72" spans="1:12" s="68" customFormat="1" ht="62.5" x14ac:dyDescent="0.25">
      <c r="A72" s="8">
        <f t="shared" si="0"/>
        <v>53</v>
      </c>
      <c r="B72" s="64" t="s">
        <v>96</v>
      </c>
      <c r="C72" s="35"/>
      <c r="D72" s="67">
        <v>1</v>
      </c>
      <c r="E72" s="76" t="s">
        <v>107</v>
      </c>
      <c r="F72" s="14">
        <v>0</v>
      </c>
      <c r="G72" s="1">
        <v>0</v>
      </c>
      <c r="H72" s="2">
        <f t="shared" si="36"/>
        <v>0</v>
      </c>
      <c r="I72" s="2">
        <f t="shared" si="37"/>
        <v>0</v>
      </c>
      <c r="J72" s="2">
        <f t="shared" si="38"/>
        <v>0</v>
      </c>
      <c r="K72" s="2">
        <f t="shared" si="39"/>
        <v>0</v>
      </c>
      <c r="L72" s="3">
        <f t="shared" si="40"/>
        <v>0</v>
      </c>
    </row>
    <row r="73" spans="1:12" s="68" customFormat="1" ht="50" x14ac:dyDescent="0.25">
      <c r="A73" s="8">
        <f t="shared" si="0"/>
        <v>54</v>
      </c>
      <c r="B73" s="64" t="s">
        <v>97</v>
      </c>
      <c r="C73" s="35"/>
      <c r="D73" s="67">
        <v>1</v>
      </c>
      <c r="E73" s="76" t="s">
        <v>105</v>
      </c>
      <c r="F73" s="14">
        <v>0</v>
      </c>
      <c r="G73" s="1">
        <v>0</v>
      </c>
      <c r="H73" s="2">
        <f t="shared" si="36"/>
        <v>0</v>
      </c>
      <c r="I73" s="2">
        <f t="shared" si="37"/>
        <v>0</v>
      </c>
      <c r="J73" s="2">
        <f t="shared" si="38"/>
        <v>0</v>
      </c>
      <c r="K73" s="2">
        <f t="shared" si="39"/>
        <v>0</v>
      </c>
      <c r="L73" s="3">
        <f t="shared" si="40"/>
        <v>0</v>
      </c>
    </row>
    <row r="74" spans="1:12" s="68" customFormat="1" ht="50" x14ac:dyDescent="0.25">
      <c r="A74" s="8">
        <f t="shared" si="0"/>
        <v>55</v>
      </c>
      <c r="B74" s="64" t="s">
        <v>98</v>
      </c>
      <c r="C74" s="35"/>
      <c r="D74" s="67">
        <v>1</v>
      </c>
      <c r="E74" s="76" t="s">
        <v>105</v>
      </c>
      <c r="F74" s="14">
        <v>0</v>
      </c>
      <c r="G74" s="1">
        <v>0</v>
      </c>
      <c r="H74" s="2">
        <f t="shared" si="36"/>
        <v>0</v>
      </c>
      <c r="I74" s="2">
        <f t="shared" si="37"/>
        <v>0</v>
      </c>
      <c r="J74" s="2">
        <f t="shared" si="38"/>
        <v>0</v>
      </c>
      <c r="K74" s="2">
        <f t="shared" si="39"/>
        <v>0</v>
      </c>
      <c r="L74" s="3">
        <f t="shared" si="40"/>
        <v>0</v>
      </c>
    </row>
    <row r="75" spans="1:12" s="68" customFormat="1" ht="87.5" x14ac:dyDescent="0.25">
      <c r="A75" s="8">
        <f t="shared" si="0"/>
        <v>56</v>
      </c>
      <c r="B75" s="64" t="s">
        <v>99</v>
      </c>
      <c r="C75" s="35"/>
      <c r="D75" s="67">
        <v>1</v>
      </c>
      <c r="E75" s="76" t="s">
        <v>105</v>
      </c>
      <c r="F75" s="14">
        <v>0</v>
      </c>
      <c r="G75" s="1">
        <v>0</v>
      </c>
      <c r="H75" s="2">
        <f t="shared" si="36"/>
        <v>0</v>
      </c>
      <c r="I75" s="2">
        <f t="shared" si="37"/>
        <v>0</v>
      </c>
      <c r="J75" s="2">
        <f t="shared" si="38"/>
        <v>0</v>
      </c>
      <c r="K75" s="2">
        <f t="shared" si="39"/>
        <v>0</v>
      </c>
      <c r="L75" s="3">
        <f t="shared" si="40"/>
        <v>0</v>
      </c>
    </row>
    <row r="76" spans="1:12" s="68" customFormat="1" ht="62.5" x14ac:dyDescent="0.25">
      <c r="A76" s="8">
        <f t="shared" si="0"/>
        <v>57</v>
      </c>
      <c r="B76" s="64" t="s">
        <v>100</v>
      </c>
      <c r="C76" s="35"/>
      <c r="D76" s="67">
        <v>1</v>
      </c>
      <c r="E76" s="76" t="s">
        <v>77</v>
      </c>
      <c r="F76" s="14">
        <v>0</v>
      </c>
      <c r="G76" s="1">
        <v>0</v>
      </c>
      <c r="H76" s="2">
        <f t="shared" si="36"/>
        <v>0</v>
      </c>
      <c r="I76" s="2">
        <f t="shared" si="37"/>
        <v>0</v>
      </c>
      <c r="J76" s="2">
        <f t="shared" si="38"/>
        <v>0</v>
      </c>
      <c r="K76" s="2">
        <f t="shared" si="39"/>
        <v>0</v>
      </c>
      <c r="L76" s="3">
        <f t="shared" si="40"/>
        <v>0</v>
      </c>
    </row>
    <row r="77" spans="1:12" s="68" customFormat="1" ht="90.5" x14ac:dyDescent="0.3">
      <c r="A77" s="8">
        <f t="shared" si="0"/>
        <v>58</v>
      </c>
      <c r="B77" s="72" t="s">
        <v>101</v>
      </c>
      <c r="C77" s="35"/>
      <c r="D77" s="67">
        <v>1</v>
      </c>
      <c r="E77" s="77" t="s">
        <v>105</v>
      </c>
      <c r="F77" s="14">
        <v>0</v>
      </c>
      <c r="G77" s="1">
        <v>0</v>
      </c>
      <c r="H77" s="2">
        <f>+ROUND(F77*G77,0)</f>
        <v>0</v>
      </c>
      <c r="I77" s="2">
        <f>ROUND(F77+H77,0)</f>
        <v>0</v>
      </c>
      <c r="J77" s="2">
        <f>ROUND(F77*D77,0)</f>
        <v>0</v>
      </c>
      <c r="K77" s="2">
        <f>ROUND(J77*G77,0)</f>
        <v>0</v>
      </c>
      <c r="L77" s="3">
        <f>ROUND(J77+K77,0)</f>
        <v>0</v>
      </c>
    </row>
    <row r="78" spans="1:12" s="68" customFormat="1" ht="102.5" x14ac:dyDescent="0.25">
      <c r="A78" s="8">
        <f t="shared" si="0"/>
        <v>59</v>
      </c>
      <c r="B78" s="72" t="s">
        <v>102</v>
      </c>
      <c r="C78" s="35"/>
      <c r="D78" s="67">
        <v>1</v>
      </c>
      <c r="E78" s="77" t="s">
        <v>107</v>
      </c>
      <c r="F78" s="14">
        <v>0</v>
      </c>
      <c r="G78" s="1">
        <v>0</v>
      </c>
      <c r="H78" s="2">
        <f t="shared" ref="H78:H83" si="41">+ROUND(F78*G78,0)</f>
        <v>0</v>
      </c>
      <c r="I78" s="2">
        <f t="shared" ref="I78:I83" si="42">ROUND(F78+H78,0)</f>
        <v>0</v>
      </c>
      <c r="J78" s="2">
        <f t="shared" ref="J78:J83" si="43">ROUND(F78*D78,0)</f>
        <v>0</v>
      </c>
      <c r="K78" s="2">
        <f t="shared" ref="K78:K83" si="44">ROUND(J78*G78,0)</f>
        <v>0</v>
      </c>
      <c r="L78" s="3">
        <f t="shared" ref="L78:L83" si="45">ROUND(J78+K78,0)</f>
        <v>0</v>
      </c>
    </row>
    <row r="79" spans="1:12" s="68" customFormat="1" ht="62.5" x14ac:dyDescent="0.25">
      <c r="A79" s="8">
        <f t="shared" si="0"/>
        <v>60</v>
      </c>
      <c r="B79" s="72" t="s">
        <v>103</v>
      </c>
      <c r="C79" s="35"/>
      <c r="D79" s="67">
        <v>1</v>
      </c>
      <c r="E79" s="77" t="s">
        <v>105</v>
      </c>
      <c r="F79" s="14">
        <v>0</v>
      </c>
      <c r="G79" s="1">
        <v>0</v>
      </c>
      <c r="H79" s="2">
        <f t="shared" si="41"/>
        <v>0</v>
      </c>
      <c r="I79" s="2">
        <f t="shared" si="42"/>
        <v>0</v>
      </c>
      <c r="J79" s="2">
        <f t="shared" si="43"/>
        <v>0</v>
      </c>
      <c r="K79" s="2">
        <f t="shared" si="44"/>
        <v>0</v>
      </c>
      <c r="L79" s="3">
        <f t="shared" si="45"/>
        <v>0</v>
      </c>
    </row>
    <row r="80" spans="1:12" s="68" customFormat="1" ht="75" x14ac:dyDescent="0.25">
      <c r="A80" s="8">
        <f t="shared" si="0"/>
        <v>61</v>
      </c>
      <c r="B80" s="65" t="s">
        <v>108</v>
      </c>
      <c r="C80" s="35"/>
      <c r="D80" s="67">
        <v>1</v>
      </c>
      <c r="E80" s="8" t="s">
        <v>35</v>
      </c>
      <c r="F80" s="14">
        <v>0</v>
      </c>
      <c r="G80" s="1">
        <v>0</v>
      </c>
      <c r="H80" s="2">
        <f t="shared" si="41"/>
        <v>0</v>
      </c>
      <c r="I80" s="2">
        <f t="shared" si="42"/>
        <v>0</v>
      </c>
      <c r="J80" s="2">
        <f t="shared" si="43"/>
        <v>0</v>
      </c>
      <c r="K80" s="2">
        <f t="shared" si="44"/>
        <v>0</v>
      </c>
      <c r="L80" s="3">
        <f t="shared" si="45"/>
        <v>0</v>
      </c>
    </row>
    <row r="81" spans="1:12" s="68" customFormat="1" ht="62.5" x14ac:dyDescent="0.25">
      <c r="A81" s="8">
        <f t="shared" si="0"/>
        <v>62</v>
      </c>
      <c r="B81" s="65" t="s">
        <v>109</v>
      </c>
      <c r="C81" s="35"/>
      <c r="D81" s="67">
        <v>1</v>
      </c>
      <c r="E81" s="8" t="s">
        <v>35</v>
      </c>
      <c r="F81" s="14">
        <v>0</v>
      </c>
      <c r="G81" s="1">
        <v>0</v>
      </c>
      <c r="H81" s="2">
        <f t="shared" si="41"/>
        <v>0</v>
      </c>
      <c r="I81" s="2">
        <f t="shared" si="42"/>
        <v>0</v>
      </c>
      <c r="J81" s="2">
        <f t="shared" si="43"/>
        <v>0</v>
      </c>
      <c r="K81" s="2">
        <f t="shared" si="44"/>
        <v>0</v>
      </c>
      <c r="L81" s="3">
        <f t="shared" si="45"/>
        <v>0</v>
      </c>
    </row>
    <row r="82" spans="1:12" s="68" customFormat="1" ht="25" x14ac:dyDescent="0.25">
      <c r="A82" s="8">
        <f t="shared" si="0"/>
        <v>63</v>
      </c>
      <c r="B82" s="65" t="s">
        <v>110</v>
      </c>
      <c r="C82" s="35"/>
      <c r="D82" s="67">
        <v>1</v>
      </c>
      <c r="E82" s="8" t="s">
        <v>35</v>
      </c>
      <c r="F82" s="14">
        <v>0</v>
      </c>
      <c r="G82" s="1">
        <v>0</v>
      </c>
      <c r="H82" s="2">
        <f t="shared" si="41"/>
        <v>0</v>
      </c>
      <c r="I82" s="2">
        <f t="shared" si="42"/>
        <v>0</v>
      </c>
      <c r="J82" s="2">
        <f t="shared" si="43"/>
        <v>0</v>
      </c>
      <c r="K82" s="2">
        <f t="shared" si="44"/>
        <v>0</v>
      </c>
      <c r="L82" s="3">
        <f t="shared" si="45"/>
        <v>0</v>
      </c>
    </row>
    <row r="83" spans="1:12" s="68" customFormat="1" ht="50" x14ac:dyDescent="0.25">
      <c r="A83" s="8">
        <f t="shared" si="0"/>
        <v>64</v>
      </c>
      <c r="B83" s="65" t="s">
        <v>111</v>
      </c>
      <c r="C83" s="35"/>
      <c r="D83" s="67">
        <v>1</v>
      </c>
      <c r="E83" s="8" t="s">
        <v>131</v>
      </c>
      <c r="F83" s="14">
        <v>0</v>
      </c>
      <c r="G83" s="1">
        <v>0</v>
      </c>
      <c r="H83" s="2">
        <f t="shared" si="41"/>
        <v>0</v>
      </c>
      <c r="I83" s="2">
        <f t="shared" si="42"/>
        <v>0</v>
      </c>
      <c r="J83" s="2">
        <f t="shared" si="43"/>
        <v>0</v>
      </c>
      <c r="K83" s="2">
        <f t="shared" si="44"/>
        <v>0</v>
      </c>
      <c r="L83" s="3">
        <f t="shared" si="45"/>
        <v>0</v>
      </c>
    </row>
    <row r="84" spans="1:12" s="68" customFormat="1" ht="112.5" x14ac:dyDescent="0.25">
      <c r="A84" s="8">
        <f t="shared" si="0"/>
        <v>65</v>
      </c>
      <c r="B84" s="65" t="s">
        <v>112</v>
      </c>
      <c r="C84" s="35"/>
      <c r="D84" s="67">
        <v>1</v>
      </c>
      <c r="E84" s="8" t="s">
        <v>105</v>
      </c>
      <c r="F84" s="14">
        <v>0</v>
      </c>
      <c r="G84" s="1">
        <v>0</v>
      </c>
      <c r="H84" s="2">
        <f>+ROUND(F84*G84,0)</f>
        <v>0</v>
      </c>
      <c r="I84" s="2">
        <f>ROUND(F84+H84,0)</f>
        <v>0</v>
      </c>
      <c r="J84" s="2">
        <f>ROUND(F84*D84,0)</f>
        <v>0</v>
      </c>
      <c r="K84" s="2">
        <f>ROUND(J84*G84,0)</f>
        <v>0</v>
      </c>
      <c r="L84" s="3">
        <f>ROUND(J84+K84,0)</f>
        <v>0</v>
      </c>
    </row>
    <row r="85" spans="1:12" s="68" customFormat="1" ht="62.5" x14ac:dyDescent="0.25">
      <c r="A85" s="8">
        <f t="shared" ref="A85:A102" si="46">+A84+1</f>
        <v>66</v>
      </c>
      <c r="B85" s="65" t="s">
        <v>113</v>
      </c>
      <c r="C85" s="35"/>
      <c r="D85" s="67">
        <v>1</v>
      </c>
      <c r="E85" s="8" t="s">
        <v>35</v>
      </c>
      <c r="F85" s="14">
        <v>0</v>
      </c>
      <c r="G85" s="1">
        <v>0</v>
      </c>
      <c r="H85" s="2">
        <f t="shared" ref="H85:H90" si="47">+ROUND(F85*G85,0)</f>
        <v>0</v>
      </c>
      <c r="I85" s="2">
        <f t="shared" ref="I85:I90" si="48">ROUND(F85+H85,0)</f>
        <v>0</v>
      </c>
      <c r="J85" s="2">
        <f t="shared" ref="J85:J90" si="49">ROUND(F85*D85,0)</f>
        <v>0</v>
      </c>
      <c r="K85" s="2">
        <f t="shared" ref="K85:K90" si="50">ROUND(J85*G85,0)</f>
        <v>0</v>
      </c>
      <c r="L85" s="3">
        <f t="shared" ref="L85:L90" si="51">ROUND(J85+K85,0)</f>
        <v>0</v>
      </c>
    </row>
    <row r="86" spans="1:12" s="68" customFormat="1" ht="50" x14ac:dyDescent="0.25">
      <c r="A86" s="8">
        <f t="shared" si="46"/>
        <v>67</v>
      </c>
      <c r="B86" s="65" t="s">
        <v>114</v>
      </c>
      <c r="C86" s="35"/>
      <c r="D86" s="67">
        <v>1</v>
      </c>
      <c r="E86" s="8" t="s">
        <v>107</v>
      </c>
      <c r="F86" s="14">
        <v>0</v>
      </c>
      <c r="G86" s="1">
        <v>0</v>
      </c>
      <c r="H86" s="2">
        <f t="shared" si="47"/>
        <v>0</v>
      </c>
      <c r="I86" s="2">
        <f t="shared" si="48"/>
        <v>0</v>
      </c>
      <c r="J86" s="2">
        <f t="shared" si="49"/>
        <v>0</v>
      </c>
      <c r="K86" s="2">
        <f t="shared" si="50"/>
        <v>0</v>
      </c>
      <c r="L86" s="3">
        <f t="shared" si="51"/>
        <v>0</v>
      </c>
    </row>
    <row r="87" spans="1:12" s="68" customFormat="1" ht="37.5" x14ac:dyDescent="0.25">
      <c r="A87" s="8">
        <f t="shared" si="46"/>
        <v>68</v>
      </c>
      <c r="B87" s="65" t="s">
        <v>115</v>
      </c>
      <c r="C87" s="35"/>
      <c r="D87" s="67">
        <v>1</v>
      </c>
      <c r="E87" s="8" t="s">
        <v>35</v>
      </c>
      <c r="F87" s="14">
        <v>0</v>
      </c>
      <c r="G87" s="1">
        <v>0</v>
      </c>
      <c r="H87" s="2">
        <f t="shared" si="47"/>
        <v>0</v>
      </c>
      <c r="I87" s="2">
        <f t="shared" si="48"/>
        <v>0</v>
      </c>
      <c r="J87" s="2">
        <f t="shared" si="49"/>
        <v>0</v>
      </c>
      <c r="K87" s="2">
        <f t="shared" si="50"/>
        <v>0</v>
      </c>
      <c r="L87" s="3">
        <f t="shared" si="51"/>
        <v>0</v>
      </c>
    </row>
    <row r="88" spans="1:12" s="68" customFormat="1" ht="50" x14ac:dyDescent="0.25">
      <c r="A88" s="8">
        <f t="shared" si="46"/>
        <v>69</v>
      </c>
      <c r="B88" s="65" t="s">
        <v>116</v>
      </c>
      <c r="C88" s="35"/>
      <c r="D88" s="67">
        <v>1</v>
      </c>
      <c r="E88" s="8" t="s">
        <v>35</v>
      </c>
      <c r="F88" s="14">
        <v>0</v>
      </c>
      <c r="G88" s="1">
        <v>0</v>
      </c>
      <c r="H88" s="2">
        <f t="shared" si="47"/>
        <v>0</v>
      </c>
      <c r="I88" s="2">
        <f t="shared" si="48"/>
        <v>0</v>
      </c>
      <c r="J88" s="2">
        <f t="shared" si="49"/>
        <v>0</v>
      </c>
      <c r="K88" s="2">
        <f t="shared" si="50"/>
        <v>0</v>
      </c>
      <c r="L88" s="3">
        <f t="shared" si="51"/>
        <v>0</v>
      </c>
    </row>
    <row r="89" spans="1:12" s="68" customFormat="1" ht="100" x14ac:dyDescent="0.25">
      <c r="A89" s="8">
        <f t="shared" si="46"/>
        <v>70</v>
      </c>
      <c r="B89" s="65" t="s">
        <v>117</v>
      </c>
      <c r="C89" s="35"/>
      <c r="D89" s="67">
        <v>1</v>
      </c>
      <c r="E89" s="8" t="s">
        <v>131</v>
      </c>
      <c r="F89" s="14">
        <v>0</v>
      </c>
      <c r="G89" s="1">
        <v>0</v>
      </c>
      <c r="H89" s="2">
        <f t="shared" si="47"/>
        <v>0</v>
      </c>
      <c r="I89" s="2">
        <f t="shared" si="48"/>
        <v>0</v>
      </c>
      <c r="J89" s="2">
        <f t="shared" si="49"/>
        <v>0</v>
      </c>
      <c r="K89" s="2">
        <f t="shared" si="50"/>
        <v>0</v>
      </c>
      <c r="L89" s="3">
        <f t="shared" si="51"/>
        <v>0</v>
      </c>
    </row>
    <row r="90" spans="1:12" s="68" customFormat="1" ht="50" x14ac:dyDescent="0.25">
      <c r="A90" s="8">
        <f t="shared" si="46"/>
        <v>71</v>
      </c>
      <c r="B90" s="65" t="s">
        <v>118</v>
      </c>
      <c r="C90" s="35"/>
      <c r="D90" s="67">
        <v>1</v>
      </c>
      <c r="E90" s="8" t="s">
        <v>132</v>
      </c>
      <c r="F90" s="14">
        <v>0</v>
      </c>
      <c r="G90" s="1">
        <v>0</v>
      </c>
      <c r="H90" s="2">
        <f t="shared" si="47"/>
        <v>0</v>
      </c>
      <c r="I90" s="2">
        <f t="shared" si="48"/>
        <v>0</v>
      </c>
      <c r="J90" s="2">
        <f t="shared" si="49"/>
        <v>0</v>
      </c>
      <c r="K90" s="2">
        <f t="shared" si="50"/>
        <v>0</v>
      </c>
      <c r="L90" s="3">
        <f t="shared" si="51"/>
        <v>0</v>
      </c>
    </row>
    <row r="91" spans="1:12" s="68" customFormat="1" ht="50" x14ac:dyDescent="0.25">
      <c r="A91" s="8">
        <f t="shared" si="46"/>
        <v>72</v>
      </c>
      <c r="B91" s="65" t="s">
        <v>119</v>
      </c>
      <c r="C91" s="35"/>
      <c r="D91" s="67">
        <v>1</v>
      </c>
      <c r="E91" s="8" t="s">
        <v>131</v>
      </c>
      <c r="F91" s="14">
        <v>0</v>
      </c>
      <c r="G91" s="1">
        <v>0</v>
      </c>
      <c r="H91" s="2">
        <f>+ROUND(F91*G91,0)</f>
        <v>0</v>
      </c>
      <c r="I91" s="2">
        <f>ROUND(F91+H91,0)</f>
        <v>0</v>
      </c>
      <c r="J91" s="2">
        <f>ROUND(F91*D91,0)</f>
        <v>0</v>
      </c>
      <c r="K91" s="2">
        <f>ROUND(J91*G91,0)</f>
        <v>0</v>
      </c>
      <c r="L91" s="3">
        <f>ROUND(J91+K91,0)</f>
        <v>0</v>
      </c>
    </row>
    <row r="92" spans="1:12" s="68" customFormat="1" ht="37.5" x14ac:dyDescent="0.25">
      <c r="A92" s="8">
        <f t="shared" si="46"/>
        <v>73</v>
      </c>
      <c r="B92" s="65" t="s">
        <v>120</v>
      </c>
      <c r="C92" s="35"/>
      <c r="D92" s="67">
        <v>1</v>
      </c>
      <c r="E92" s="8" t="s">
        <v>132</v>
      </c>
      <c r="F92" s="14">
        <v>0</v>
      </c>
      <c r="G92" s="1">
        <v>0</v>
      </c>
      <c r="H92" s="2">
        <f t="shared" ref="H92:H97" si="52">+ROUND(F92*G92,0)</f>
        <v>0</v>
      </c>
      <c r="I92" s="2">
        <f t="shared" ref="I92:I97" si="53">ROUND(F92+H92,0)</f>
        <v>0</v>
      </c>
      <c r="J92" s="2">
        <f t="shared" ref="J92:J97" si="54">ROUND(F92*D92,0)</f>
        <v>0</v>
      </c>
      <c r="K92" s="2">
        <f t="shared" ref="K92:K97" si="55">ROUND(J92*G92,0)</f>
        <v>0</v>
      </c>
      <c r="L92" s="3">
        <f t="shared" ref="L92:L97" si="56">ROUND(J92+K92,0)</f>
        <v>0</v>
      </c>
    </row>
    <row r="93" spans="1:12" s="68" customFormat="1" ht="62.5" x14ac:dyDescent="0.25">
      <c r="A93" s="8">
        <f t="shared" si="46"/>
        <v>74</v>
      </c>
      <c r="B93" s="65" t="s">
        <v>121</v>
      </c>
      <c r="C93" s="35"/>
      <c r="D93" s="67">
        <v>1</v>
      </c>
      <c r="E93" s="8" t="s">
        <v>106</v>
      </c>
      <c r="F93" s="14">
        <v>0</v>
      </c>
      <c r="G93" s="1">
        <v>0</v>
      </c>
      <c r="H93" s="2">
        <f t="shared" si="52"/>
        <v>0</v>
      </c>
      <c r="I93" s="2">
        <f t="shared" si="53"/>
        <v>0</v>
      </c>
      <c r="J93" s="2">
        <f t="shared" si="54"/>
        <v>0</v>
      </c>
      <c r="K93" s="2">
        <f t="shared" si="55"/>
        <v>0</v>
      </c>
      <c r="L93" s="3">
        <f t="shared" si="56"/>
        <v>0</v>
      </c>
    </row>
    <row r="94" spans="1:12" s="68" customFormat="1" ht="75" x14ac:dyDescent="0.25">
      <c r="A94" s="8">
        <f t="shared" si="46"/>
        <v>75</v>
      </c>
      <c r="B94" s="64" t="s">
        <v>122</v>
      </c>
      <c r="C94" s="35"/>
      <c r="D94" s="67">
        <v>1</v>
      </c>
      <c r="E94" s="8" t="s">
        <v>35</v>
      </c>
      <c r="F94" s="14">
        <v>0</v>
      </c>
      <c r="G94" s="1">
        <v>0</v>
      </c>
      <c r="H94" s="2">
        <f t="shared" si="52"/>
        <v>0</v>
      </c>
      <c r="I94" s="2">
        <f t="shared" si="53"/>
        <v>0</v>
      </c>
      <c r="J94" s="2">
        <f t="shared" si="54"/>
        <v>0</v>
      </c>
      <c r="K94" s="2">
        <f t="shared" si="55"/>
        <v>0</v>
      </c>
      <c r="L94" s="3">
        <f t="shared" si="56"/>
        <v>0</v>
      </c>
    </row>
    <row r="95" spans="1:12" s="68" customFormat="1" ht="50" x14ac:dyDescent="0.25">
      <c r="A95" s="8">
        <f t="shared" si="46"/>
        <v>76</v>
      </c>
      <c r="B95" s="64" t="s">
        <v>123</v>
      </c>
      <c r="C95" s="35"/>
      <c r="D95" s="67">
        <v>1</v>
      </c>
      <c r="E95" s="8" t="s">
        <v>35</v>
      </c>
      <c r="F95" s="14">
        <v>0</v>
      </c>
      <c r="G95" s="1">
        <v>0</v>
      </c>
      <c r="H95" s="2">
        <f t="shared" si="52"/>
        <v>0</v>
      </c>
      <c r="I95" s="2">
        <f t="shared" si="53"/>
        <v>0</v>
      </c>
      <c r="J95" s="2">
        <f t="shared" si="54"/>
        <v>0</v>
      </c>
      <c r="K95" s="2">
        <f t="shared" si="55"/>
        <v>0</v>
      </c>
      <c r="L95" s="3">
        <f t="shared" si="56"/>
        <v>0</v>
      </c>
    </row>
    <row r="96" spans="1:12" s="68" customFormat="1" x14ac:dyDescent="0.25">
      <c r="A96" s="8">
        <f t="shared" si="46"/>
        <v>77</v>
      </c>
      <c r="B96" s="64" t="s">
        <v>124</v>
      </c>
      <c r="C96" s="35"/>
      <c r="D96" s="67">
        <v>1</v>
      </c>
      <c r="E96" s="8" t="s">
        <v>133</v>
      </c>
      <c r="F96" s="14">
        <v>0</v>
      </c>
      <c r="G96" s="1">
        <v>0</v>
      </c>
      <c r="H96" s="2">
        <f t="shared" si="52"/>
        <v>0</v>
      </c>
      <c r="I96" s="2">
        <f t="shared" si="53"/>
        <v>0</v>
      </c>
      <c r="J96" s="2">
        <f t="shared" si="54"/>
        <v>0</v>
      </c>
      <c r="K96" s="2">
        <f t="shared" si="55"/>
        <v>0</v>
      </c>
      <c r="L96" s="3">
        <f t="shared" si="56"/>
        <v>0</v>
      </c>
    </row>
    <row r="97" spans="1:12" s="68" customFormat="1" ht="25" x14ac:dyDescent="0.25">
      <c r="A97" s="8">
        <f t="shared" si="46"/>
        <v>78</v>
      </c>
      <c r="B97" s="64" t="s">
        <v>125</v>
      </c>
      <c r="C97" s="35"/>
      <c r="D97" s="67">
        <v>1</v>
      </c>
      <c r="E97" s="8" t="s">
        <v>134</v>
      </c>
      <c r="F97" s="14">
        <v>0</v>
      </c>
      <c r="G97" s="1">
        <v>0</v>
      </c>
      <c r="H97" s="2">
        <f t="shared" si="52"/>
        <v>0</v>
      </c>
      <c r="I97" s="2">
        <f t="shared" si="53"/>
        <v>0</v>
      </c>
      <c r="J97" s="2">
        <f t="shared" si="54"/>
        <v>0</v>
      </c>
      <c r="K97" s="2">
        <f t="shared" si="55"/>
        <v>0</v>
      </c>
      <c r="L97" s="3">
        <f t="shared" si="56"/>
        <v>0</v>
      </c>
    </row>
    <row r="98" spans="1:12" s="68" customFormat="1" ht="37.5" x14ac:dyDescent="0.25">
      <c r="A98" s="8">
        <f t="shared" si="46"/>
        <v>79</v>
      </c>
      <c r="B98" s="70" t="s">
        <v>126</v>
      </c>
      <c r="C98" s="35"/>
      <c r="D98" s="67">
        <v>1</v>
      </c>
      <c r="E98" s="8" t="s">
        <v>135</v>
      </c>
      <c r="F98" s="14">
        <v>0</v>
      </c>
      <c r="G98" s="1">
        <v>0</v>
      </c>
      <c r="H98" s="2">
        <f>+ROUND(F98*G98,0)</f>
        <v>0</v>
      </c>
      <c r="I98" s="2">
        <f>ROUND(F98+H98,0)</f>
        <v>0</v>
      </c>
      <c r="J98" s="2">
        <f>ROUND(F98*D98,0)</f>
        <v>0</v>
      </c>
      <c r="K98" s="2">
        <f>ROUND(J98*G98,0)</f>
        <v>0</v>
      </c>
      <c r="L98" s="3">
        <f>ROUND(J98+K98,0)</f>
        <v>0</v>
      </c>
    </row>
    <row r="99" spans="1:12" s="68" customFormat="1" ht="37.5" x14ac:dyDescent="0.25">
      <c r="A99" s="8">
        <f t="shared" si="46"/>
        <v>80</v>
      </c>
      <c r="B99" s="65" t="s">
        <v>127</v>
      </c>
      <c r="C99" s="35"/>
      <c r="D99" s="67">
        <v>1</v>
      </c>
      <c r="E99" s="8" t="s">
        <v>134</v>
      </c>
      <c r="F99" s="14">
        <v>0</v>
      </c>
      <c r="G99" s="1">
        <v>0</v>
      </c>
      <c r="H99" s="2">
        <f t="shared" ref="H99:H102" si="57">+ROUND(F99*G99,0)</f>
        <v>0</v>
      </c>
      <c r="I99" s="2">
        <f t="shared" ref="I99:I102" si="58">ROUND(F99+H99,0)</f>
        <v>0</v>
      </c>
      <c r="J99" s="2">
        <f t="shared" ref="J99:J102" si="59">ROUND(F99*D99,0)</f>
        <v>0</v>
      </c>
      <c r="K99" s="2">
        <f t="shared" ref="K99:K102" si="60">ROUND(J99*G99,0)</f>
        <v>0</v>
      </c>
      <c r="L99" s="3">
        <f t="shared" ref="L99:L102" si="61">ROUND(J99+K99,0)</f>
        <v>0</v>
      </c>
    </row>
    <row r="100" spans="1:12" s="68" customFormat="1" ht="75" x14ac:dyDescent="0.25">
      <c r="A100" s="8">
        <f t="shared" si="46"/>
        <v>81</v>
      </c>
      <c r="B100" s="64" t="s">
        <v>128</v>
      </c>
      <c r="C100" s="35"/>
      <c r="D100" s="67">
        <v>1</v>
      </c>
      <c r="E100" s="8" t="s">
        <v>135</v>
      </c>
      <c r="F100" s="14">
        <v>0</v>
      </c>
      <c r="G100" s="1">
        <v>0</v>
      </c>
      <c r="H100" s="2">
        <f t="shared" si="57"/>
        <v>0</v>
      </c>
      <c r="I100" s="2">
        <f t="shared" si="58"/>
        <v>0</v>
      </c>
      <c r="J100" s="2">
        <f t="shared" si="59"/>
        <v>0</v>
      </c>
      <c r="K100" s="2">
        <f t="shared" si="60"/>
        <v>0</v>
      </c>
      <c r="L100" s="3">
        <f t="shared" si="61"/>
        <v>0</v>
      </c>
    </row>
    <row r="101" spans="1:12" s="68" customFormat="1" ht="25" x14ac:dyDescent="0.25">
      <c r="A101" s="8">
        <f t="shared" si="46"/>
        <v>82</v>
      </c>
      <c r="B101" s="64" t="s">
        <v>129</v>
      </c>
      <c r="C101" s="35"/>
      <c r="D101" s="67">
        <v>1</v>
      </c>
      <c r="E101" s="8" t="s">
        <v>107</v>
      </c>
      <c r="F101" s="14">
        <v>0</v>
      </c>
      <c r="G101" s="1">
        <v>0</v>
      </c>
      <c r="H101" s="2">
        <f t="shared" si="57"/>
        <v>0</v>
      </c>
      <c r="I101" s="2">
        <f t="shared" si="58"/>
        <v>0</v>
      </c>
      <c r="J101" s="2">
        <f t="shared" si="59"/>
        <v>0</v>
      </c>
      <c r="K101" s="2">
        <f t="shared" si="60"/>
        <v>0</v>
      </c>
      <c r="L101" s="3">
        <f t="shared" si="61"/>
        <v>0</v>
      </c>
    </row>
    <row r="102" spans="1:12" s="68" customFormat="1" ht="37.5" x14ac:dyDescent="0.25">
      <c r="A102" s="8">
        <f t="shared" si="46"/>
        <v>83</v>
      </c>
      <c r="B102" s="72" t="s">
        <v>130</v>
      </c>
      <c r="C102" s="35"/>
      <c r="D102" s="67">
        <v>1</v>
      </c>
      <c r="E102" s="8" t="s">
        <v>135</v>
      </c>
      <c r="F102" s="14">
        <v>0</v>
      </c>
      <c r="G102" s="1">
        <v>0</v>
      </c>
      <c r="H102" s="2">
        <f t="shared" si="57"/>
        <v>0</v>
      </c>
      <c r="I102" s="2">
        <f t="shared" si="58"/>
        <v>0</v>
      </c>
      <c r="J102" s="2">
        <f t="shared" si="59"/>
        <v>0</v>
      </c>
      <c r="K102" s="2">
        <f t="shared" si="60"/>
        <v>0</v>
      </c>
      <c r="L102" s="3">
        <f t="shared" si="61"/>
        <v>0</v>
      </c>
    </row>
    <row r="103" spans="1:12" s="29" customFormat="1" ht="42" customHeight="1" thickBot="1" x14ac:dyDescent="0.3">
      <c r="A103" s="25"/>
      <c r="B103" s="30"/>
      <c r="C103" s="30"/>
      <c r="D103" s="25"/>
      <c r="E103" s="31"/>
      <c r="F103" s="32"/>
      <c r="G103" s="31"/>
      <c r="H103" s="31"/>
      <c r="I103" s="33"/>
      <c r="K103" s="9" t="s">
        <v>23</v>
      </c>
      <c r="L103" s="5">
        <f>SUMIF(G:G,0%,J:J)</f>
        <v>0</v>
      </c>
    </row>
    <row r="104" spans="1:12" s="29" customFormat="1" ht="29.25" customHeight="1" thickBot="1" x14ac:dyDescent="0.3">
      <c r="A104" s="54" t="s">
        <v>25</v>
      </c>
      <c r="B104" s="55"/>
      <c r="C104" s="55"/>
      <c r="D104" s="55"/>
      <c r="E104" s="55"/>
      <c r="F104" s="55"/>
      <c r="G104" s="55"/>
      <c r="H104" s="55"/>
      <c r="I104" s="55"/>
      <c r="J104" s="56"/>
      <c r="K104" s="13" t="s">
        <v>10</v>
      </c>
      <c r="L104" s="5">
        <f>SUMIF(G:G,5%,J:J)</f>
        <v>0</v>
      </c>
    </row>
    <row r="105" spans="1:12" s="29" customFormat="1" ht="77.25" customHeight="1" x14ac:dyDescent="0.25">
      <c r="A105" s="52" t="s">
        <v>33</v>
      </c>
      <c r="B105" s="52"/>
      <c r="C105" s="52"/>
      <c r="D105" s="52"/>
      <c r="E105" s="52"/>
      <c r="F105" s="52"/>
      <c r="G105" s="52"/>
      <c r="H105" s="52"/>
      <c r="I105" s="52"/>
      <c r="J105" s="52"/>
      <c r="K105" s="9" t="s">
        <v>11</v>
      </c>
      <c r="L105" s="5">
        <f>SUMIF(G:G,19%,J:J)</f>
        <v>0</v>
      </c>
    </row>
    <row r="106" spans="1:12" s="29" customFormat="1" ht="20.25" customHeight="1" x14ac:dyDescent="0.3">
      <c r="A106" s="53"/>
      <c r="B106" s="53"/>
      <c r="C106" s="53"/>
      <c r="D106" s="53"/>
      <c r="E106" s="53"/>
      <c r="F106" s="53"/>
      <c r="G106" s="53"/>
      <c r="H106" s="53"/>
      <c r="I106" s="53"/>
      <c r="J106" s="53"/>
      <c r="K106" s="10" t="s">
        <v>7</v>
      </c>
      <c r="L106" s="6">
        <f>SUM(L103:L105)</f>
        <v>0</v>
      </c>
    </row>
    <row r="107" spans="1:12" s="29" customFormat="1" ht="23.25" customHeight="1" x14ac:dyDescent="0.25">
      <c r="A107" s="53"/>
      <c r="B107" s="53"/>
      <c r="C107" s="53"/>
      <c r="D107" s="53"/>
      <c r="E107" s="53"/>
      <c r="F107" s="53"/>
      <c r="G107" s="53"/>
      <c r="H107" s="53"/>
      <c r="I107" s="53"/>
      <c r="J107" s="53"/>
      <c r="K107" s="11" t="s">
        <v>12</v>
      </c>
      <c r="L107" s="7">
        <f>ROUND(L104*5%,0)</f>
        <v>0</v>
      </c>
    </row>
    <row r="108" spans="1:12" s="29" customFormat="1" x14ac:dyDescent="0.25">
      <c r="A108" s="53"/>
      <c r="B108" s="53"/>
      <c r="C108" s="53"/>
      <c r="D108" s="53"/>
      <c r="E108" s="53"/>
      <c r="F108" s="53"/>
      <c r="G108" s="53"/>
      <c r="H108" s="53"/>
      <c r="I108" s="53"/>
      <c r="J108" s="53"/>
      <c r="K108" s="11" t="s">
        <v>13</v>
      </c>
      <c r="L108" s="5">
        <f>ROUND(L105*19%,0)</f>
        <v>0</v>
      </c>
    </row>
    <row r="109" spans="1:12" s="29" customFormat="1" x14ac:dyDescent="0.3">
      <c r="A109" s="53"/>
      <c r="B109" s="53"/>
      <c r="C109" s="53"/>
      <c r="D109" s="53"/>
      <c r="E109" s="53"/>
      <c r="F109" s="53"/>
      <c r="G109" s="53"/>
      <c r="H109" s="53"/>
      <c r="I109" s="53"/>
      <c r="J109" s="53"/>
      <c r="K109" s="10" t="s">
        <v>14</v>
      </c>
      <c r="L109" s="6">
        <f>SUM(L107:L108)</f>
        <v>0</v>
      </c>
    </row>
    <row r="110" spans="1:12" s="29" customFormat="1" ht="59.25" customHeight="1" x14ac:dyDescent="0.3">
      <c r="A110" s="53"/>
      <c r="B110" s="53"/>
      <c r="C110" s="53"/>
      <c r="D110" s="53"/>
      <c r="E110" s="53"/>
      <c r="F110" s="53"/>
      <c r="G110" s="53"/>
      <c r="H110" s="53"/>
      <c r="I110" s="53"/>
      <c r="J110" s="53"/>
      <c r="K110" s="12" t="s">
        <v>15</v>
      </c>
      <c r="L110" s="6">
        <f>+L106+L109</f>
        <v>0</v>
      </c>
    </row>
    <row r="111" spans="1:12" x14ac:dyDescent="0.35">
      <c r="B111" s="40"/>
      <c r="C111" s="40"/>
    </row>
    <row r="112" spans="1:12" x14ac:dyDescent="0.35">
      <c r="B112" s="40"/>
      <c r="C112" s="40"/>
    </row>
    <row r="113" spans="1:3" x14ac:dyDescent="0.35">
      <c r="B113" s="40"/>
      <c r="C113" s="40"/>
    </row>
    <row r="114" spans="1:3" x14ac:dyDescent="0.35">
      <c r="B114" s="40"/>
      <c r="C114" s="40"/>
    </row>
    <row r="115" spans="1:3" ht="15" thickBot="1" x14ac:dyDescent="0.4">
      <c r="B115" s="63"/>
      <c r="C115" s="63"/>
    </row>
    <row r="116" spans="1:3" x14ac:dyDescent="0.35">
      <c r="B116" s="58" t="s">
        <v>20</v>
      </c>
      <c r="C116" s="58"/>
    </row>
    <row r="118" spans="1:3" x14ac:dyDescent="0.35">
      <c r="A118" s="34" t="s">
        <v>39</v>
      </c>
    </row>
  </sheetData>
  <sheetProtection algorithmName="SHA-512" hashValue="PhBM0a41TOIQVy2Foo51cr9Nbn8+2nmjiIw1jDvX9597vAnWqbBELtaWfPlt2Rwl3ROr5Gn+qdYmn3SQXv4GYA==" saltValue="7jon38d+wDVirpS02+UvUA==" spinCount="100000" sheet="1" formatRows="0" insertRows="0" deleteRows="0" selectLockedCells="1"/>
  <mergeCells count="19">
    <mergeCell ref="A105:J110"/>
    <mergeCell ref="A104:J104"/>
    <mergeCell ref="A10:B10"/>
    <mergeCell ref="B116:C116"/>
    <mergeCell ref="D14:G14"/>
    <mergeCell ref="D16:G16"/>
    <mergeCell ref="F10:G10"/>
    <mergeCell ref="J10:K10"/>
    <mergeCell ref="B115:C115"/>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F102">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2021-09-06T16:02:30Z</dcterms:modified>
</cp:coreProperties>
</file>