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F-CD-354 MOBILIARIO/DOCUMENTOS A PUBLICAR/"/>
    </mc:Choice>
  </mc:AlternateContent>
  <xr:revisionPtr revIDLastSave="1" documentId="13_ncr:1_{3E4797C6-9813-4090-A7FF-E0D10B862466}" xr6:coauthVersionLast="45" xr6:coauthVersionMax="45" xr10:uidLastSave="{433FA777-8AC3-4840-9B62-C58906F657FF}"/>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I20" i="1" s="1"/>
  <c r="J20" i="1"/>
  <c r="K20" i="1"/>
  <c r="L20" i="1" s="1"/>
  <c r="H21" i="1"/>
  <c r="I21" i="1" s="1"/>
  <c r="J21" i="1"/>
  <c r="K21" i="1" s="1"/>
  <c r="H22" i="1"/>
  <c r="I22" i="1"/>
  <c r="J22" i="1"/>
  <c r="K22" i="1" s="1"/>
  <c r="L22" i="1" s="1"/>
  <c r="H23" i="1"/>
  <c r="I23" i="1" s="1"/>
  <c r="J23" i="1"/>
  <c r="K23" i="1" s="1"/>
  <c r="L23" i="1" s="1"/>
  <c r="H24" i="1"/>
  <c r="I24" i="1"/>
  <c r="J24" i="1"/>
  <c r="K24" i="1"/>
  <c r="L24" i="1" s="1"/>
  <c r="H25" i="1"/>
  <c r="I25" i="1" s="1"/>
  <c r="J25" i="1"/>
  <c r="K25" i="1" s="1"/>
  <c r="L25" i="1" l="1"/>
  <c r="L21" i="1"/>
  <c r="H19" i="1"/>
  <c r="I19" i="1" s="1"/>
  <c r="J19" i="1"/>
  <c r="K19" i="1" l="1"/>
  <c r="L19" i="1" s="1"/>
  <c r="L28" i="1"/>
  <c r="L31" i="1" s="1"/>
  <c r="L27" i="1" l="1"/>
  <c r="L30" i="1" s="1"/>
  <c r="L26" i="1" l="1"/>
  <c r="L32" i="1" l="1"/>
  <c r="L29" i="1"/>
  <c r="L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<sst xmlns="http://schemas.openxmlformats.org/spreadsheetml/2006/main" count="54" uniqueCount="47">
  <si>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</si>
  <si>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</si>
  <si>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</si>
  <si>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</si>
  <si>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</si>
  <si>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</si>
  <si>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</si>
  <si>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</si>
  <si>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</si>
  <si>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</si>
  <si>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</si>
  <si>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</si>
  <si>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</si>
  <si>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</si>
  <si>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</si>
  <si>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</si>
  <si>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</si>
  <si>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</si>
  <si>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</si>
  <si>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</si>
  <si>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</si>
  <si>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</si>
  <si>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</si>
  <si>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</si>
  <si>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</si>
  <si>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</si>
  <si>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</si>
  <si>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</si>
  <si>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</si>
  <si>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</si>
  <si>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</si>
  <si>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</si>
  <si>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</si>
  <si>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</si>
  <si>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</si>
  <si>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</si>
  <si>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</si>
  <si>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</si>
  <si>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</si>
  <si>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</si>
  <si>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r>
      <rPr>
        <b/>
        <sz val="11"/>
        <color theme="1"/>
        <rFont val="Arial"/>
        <family val="2"/>
      </rPr>
      <t xml:space="preserve">SOFÁ DE 3 PUESTOS: </t>
    </r>
    <r>
      <rPr>
        <sz val="11"/>
        <color theme="1"/>
        <rFont val="Arial"/>
        <family val="2"/>
      </rPr>
      <t>- Suministro e instalación de sofá, Estructura en madera, tapizado en espuma rosada de alta densidad, en cuero sintético tipo cuerotex o similar según color a elección. - Espaldas a media altura. - Toma corriente Normal incrustada en base de mueble incluye circuito y conexiones a piso.</t>
    </r>
  </si>
  <si>
    <r>
      <rPr>
        <b/>
        <sz val="11"/>
        <color theme="1"/>
        <rFont val="Arial"/>
        <family val="2"/>
      </rPr>
      <t>SOFÁ DE 1 PUESTO</t>
    </r>
    <r>
      <rPr>
        <sz val="11"/>
        <color theme="1"/>
        <rFont val="Arial"/>
        <family val="2"/>
      </rPr>
      <t>: - Suministro e instalación de sofá, Estructura en madera, tapizado en espuma rosada de alta densidad, en cuero sintético tipo cuerotex o similar según color a elección. - Espaldas a media altura. - Toma corriente Normal incrustada en base de mueble incluye circuito y conexiones a piso.</t>
    </r>
  </si>
  <si>
    <r>
      <rPr>
        <b/>
        <sz val="11"/>
        <color theme="1"/>
        <rFont val="Arial"/>
        <family val="2"/>
      </rPr>
      <t>MESA DE JUNTAS INTELIGENTE 14 PERSONAS:</t>
    </r>
    <r>
      <rPr>
        <sz val="11"/>
        <color theme="1"/>
        <rFont val="Arial"/>
        <family val="2"/>
      </rPr>
      <t xml:space="preserve"> - Suministro e Instalación, superficie flotada rectangular dimensiones (4.80 ancho x 1.20 fondo x 0.75 Mt de altura), aglomerado de (30 mm) de espesor enchapada por ambas caras, superior en laminado de alta presión termo fundida de alto tráfico en formica (f8) e inferior en formica (f6), Cantos enchapados con borde rígido en PVC de (2mm) de espesor y sistema de enchape térmico colores y texturas a elegir. -Estructura metálica enteriza con marcos en tubo rectangular, de 1" 1/2 x 3" calibre 18 base para soporte de superficie en tubo cuadrado de 1 1/2 calibre 18, terminación con soldadura tipo míg y pintura en polvo electroestático color a elegir, forrada en aglomerado incluye todos sus accesorios necesarios para la instalación. - 2 Grommet automático superior con tapa abatible para conexión de equipos (corriente regulada, datos y voz, HDMI, VGA) color y cantidad de compuestos a elegir, incluye conexión al punto eléctrico y red. - Nivelador en polipropileno de alto impacto de mínimo 5 mm de altura. - Conducto para cableado articulado desde piso para conectividad a grommet.</t>
    </r>
  </si>
  <si>
    <r>
      <rPr>
        <b/>
        <sz val="11"/>
        <color theme="1"/>
        <rFont val="Arial"/>
        <family val="2"/>
      </rPr>
      <t>MESA DE CENTRO CIRCULAR:</t>
    </r>
    <r>
      <rPr>
        <sz val="11"/>
        <color theme="1"/>
        <rFont val="Arial"/>
        <family val="2"/>
      </rPr>
      <t xml:space="preserve"> - Fabricada en madera a convenir, perimetro de 80 cm  x 40 cm de alto, diseños y colores a elegir.</t>
    </r>
  </si>
  <si>
    <r>
      <rPr>
        <b/>
        <sz val="11"/>
        <color theme="1"/>
        <rFont val="Arial"/>
        <family val="2"/>
      </rPr>
      <t>SILLA GERENCIAL PARA MESA DE JUNTAS:</t>
    </r>
    <r>
      <rPr>
        <sz val="11"/>
        <color theme="1"/>
        <rFont val="Arial"/>
        <family val="2"/>
      </rPr>
      <t xml:space="preserve"> - Suministro de silla tipo gerencial para mesa de juntas ergonómica, asiento y espaldar tapizado en cuerina, resistencia mínima de 100 kg, colores y diseños a elegir. - Base tipo europea cromada diámetro 70 cm con rodachinas con ejes en acero y goma de 60 mm, para piso duro con rotación de 360° - Mecanismo basculante  - Brazos fijos cromados cubiertos en cuerina.</t>
    </r>
  </si>
  <si>
    <r>
      <rPr>
        <b/>
        <sz val="11"/>
        <color theme="1"/>
        <rFont val="Arial"/>
        <family val="2"/>
      </rPr>
      <t xml:space="preserve">SILLA INTERLOCUTORA </t>
    </r>
    <r>
      <rPr>
        <sz val="11"/>
        <color theme="1"/>
        <rFont val="Arial"/>
        <family val="2"/>
      </rPr>
      <t>: - Suministro de silla fija, estructura metálica con pintura electrostatica negra o estructura cromada, tapones antideslizantes. - Asiento tapizado con espuma de alta densidad recubierto con paño tipo maya o tipo cuerotex. - Espaldar ergonomico en polipropileno de alta resistencia. </t>
    </r>
  </si>
  <si>
    <r>
      <rPr>
        <b/>
        <sz val="11"/>
        <color theme="1"/>
        <rFont val="Arial"/>
        <family val="2"/>
      </rPr>
      <t xml:space="preserve">SILLA  EJECUTIVA: </t>
    </r>
    <r>
      <rPr>
        <sz val="11"/>
        <color theme="1"/>
        <rFont val="Arial"/>
        <family val="2"/>
      </rPr>
      <t>- Suministro de silla Tipo ejecutiva con espaldar alto en malla de nylon tensada y estructura en aluminio o de soporte, ajustable de contacto permanente. - Asiento resistente mínimo 100 kg y anchura del asiento mínimo de 40 cm máximo de 50 cm, graduable en altura y profundidad, regulación de profundidad mediante slider (4 cm). Tapizado con espuma de alta densidad recubierto con paño tipo maya o tipo cuerotex. Espesor de asiento 6 cm aproximadamente neumático con nivelación a gas color a elegir. - Con control lumbar ajustable o gradual con mecanismo syncro con ajuste en tensión y regulable en reclinación. - Base nylon diámetro 64 cm con rodachinas con ejes en acero y goma de 60 mm, para piso duro con rotación de 360°. - Brazos inyectados en polipropileno graduables en altura y 3 posiciones con cinco bloqueos.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</si>
</sst>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4"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0" borderId="1" xfId="1" applyFont="1" applyFill="1" applyBorder="1" applyAlignment="1" applyProtection="1">
      <alignment horizontal="center" vertical="center"/>
      <protection locked="0"/>
    </xf>
    <xf numFmtId="43" fontId="3" fillId="0" borderId="3" xfId="3" applyFont="1" applyBorder="1" applyAlignment="1" applyProtection="1">
      <alignment horizontal="center" vertical="center" wrapText="1"/>
      <protection hidden="1"/>
    </xf>
    <xf numFmtId="43" fontId="3" fillId="0" borderId="3" xfId="4" applyFont="1" applyBorder="1" applyProtection="1">
      <protection hidden="1"/>
    </xf>
    <xf numFmtId="0" fontId="29" fillId="0" borderId="1" xfId="0" applyFont="1" applyFill="1" applyBorder="1" applyAlignment="1" applyProtection="1">
      <alignment horizontal="center" vertical="center" wrapText="1"/>
      <protection hidden="1"/>
    </xf>
    <xf numFmtId="43" fontId="1" fillId="2" borderId="0" xfId="4" applyFont="1" applyFill="1" applyProtection="1">
      <protection hidden="1"/>
    </xf>
    <xf numFmtId="0" fontId="12" fillId="35" borderId="1" xfId="0" applyFont="1" applyFill="1" applyBorder="1" applyAlignment="1" applyProtection="1">
      <alignment horizontal="center" vertical="center" wrapText="1"/>
      <protection locked="0"/>
    </xf>
    <xf numFmtId="43" fontId="12" fillId="35" borderId="1" xfId="3"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protection hidden="1"/>
    </xf>
    <xf numFmtId="0" fontId="8"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14"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hidden="1"/>
    </xf>
    <xf numFmtId="0" fontId="3" fillId="2" borderId="30" xfId="0" applyFont="1" applyFill="1" applyBorder="1" applyAlignment="1" applyProtection="1">
      <alignment horizontal="center" vertical="center" wrapText="1"/>
      <protection hidden="1"/>
    </xf>
    <xf numFmtId="0" fontId="2" fillId="0" borderId="2" xfId="0" applyFont="1" applyBorder="1" applyAlignment="1" applyProtection="1">
      <alignment vertical="top" wrapText="1"/>
      <protection hidden="1"/>
    </xf>
    <xf numFmtId="0" fontId="4" fillId="0" borderId="1" xfId="0" applyFont="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1" fillId="0" borderId="20" xfId="0" applyFont="1" applyBorder="1" applyAlignment="1">
      <alignment wrapText="1"/>
    </xf>
    <xf numFmtId="0" fontId="1" fillId="0" borderId="20"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5"/>
  <sheetViews>
    <sheetView tabSelected="1" zoomScale="70" zoomScaleNormal="70" zoomScaleSheetLayoutView="90" zoomScalePageLayoutView="55" workbookViewId="0">
      <selection activeCell="J9" sqref="J9:K9"/>
    </sheetView>
  </sheetViews>
  <sheetFormatPr baseColWidth="10" defaultRowHeight="15" x14ac:dyDescent="0.25"/>
  <cols>
    <col min="1" max="1" width="10.7109375" style="14" customWidth="1"/>
    <col min="2" max="2" width="75.42578125" style="14" customWidth="1"/>
    <col min="3" max="3" width="18.5703125" style="14" customWidth="1"/>
    <col min="4" max="4" width="13.28515625" style="14" customWidth="1"/>
    <col min="5" max="5" width="19.28515625" style="14" customWidth="1"/>
    <col min="6" max="6" width="15" style="14" customWidth="1"/>
    <col min="7" max="7" width="19.85546875" style="14" customWidth="1"/>
    <col min="8" max="8" width="15" style="14" customWidth="1"/>
    <col min="9" max="9" width="15" style="16" customWidth="1"/>
    <col min="10" max="10" width="16.7109375" style="16" customWidth="1"/>
    <col min="11" max="11" width="20.140625" style="16" customWidth="1"/>
    <col min="12" max="12" width="21.7109375" style="16" customWidth="1"/>
    <col min="13" max="16384" width="11.42578125" style="16"/>
  </cols>
  <sheetData>
    <row r="1" spans="1:12" x14ac:dyDescent="0.25">
      <c r="F1" s="15"/>
    </row>
    <row r="2" spans="1:12" ht="15.75" customHeight="1" x14ac:dyDescent="0.25">
      <c r="A2" s="56"/>
      <c r="B2" s="57" t="s">
        <v>0</v>
      </c>
      <c r="C2" s="57"/>
      <c r="D2" s="57"/>
      <c r="E2" s="57"/>
      <c r="F2" s="57"/>
      <c r="G2" s="57"/>
      <c r="H2" s="57"/>
      <c r="I2" s="57"/>
      <c r="J2" s="57"/>
      <c r="K2" s="57" t="s">
        <v>33</v>
      </c>
      <c r="L2" s="57"/>
    </row>
    <row r="3" spans="1:12" ht="15.75" customHeight="1" x14ac:dyDescent="0.25">
      <c r="A3" s="56"/>
      <c r="B3" s="57" t="s">
        <v>1</v>
      </c>
      <c r="C3" s="57"/>
      <c r="D3" s="57"/>
      <c r="E3" s="57"/>
      <c r="F3" s="57"/>
      <c r="G3" s="57"/>
      <c r="H3" s="57"/>
      <c r="I3" s="57"/>
      <c r="J3" s="57"/>
      <c r="K3" s="57" t="s">
        <v>29</v>
      </c>
      <c r="L3" s="57"/>
    </row>
    <row r="4" spans="1:12" ht="16.5" customHeight="1" x14ac:dyDescent="0.25">
      <c r="A4" s="56"/>
      <c r="B4" s="57" t="s">
        <v>27</v>
      </c>
      <c r="C4" s="57"/>
      <c r="D4" s="57"/>
      <c r="E4" s="57"/>
      <c r="F4" s="57"/>
      <c r="G4" s="57"/>
      <c r="H4" s="57"/>
      <c r="I4" s="57"/>
      <c r="J4" s="57"/>
      <c r="K4" s="57" t="s">
        <v>30</v>
      </c>
      <c r="L4" s="57"/>
    </row>
    <row r="5" spans="1:12" ht="15" customHeight="1" x14ac:dyDescent="0.25">
      <c r="A5" s="56"/>
      <c r="B5" s="57"/>
      <c r="C5" s="57"/>
      <c r="D5" s="57"/>
      <c r="E5" s="57"/>
      <c r="F5" s="57"/>
      <c r="G5" s="57"/>
      <c r="H5" s="57"/>
      <c r="I5" s="57"/>
      <c r="J5" s="57"/>
      <c r="K5" s="57" t="s">
        <v>31</v>
      </c>
      <c r="L5" s="57"/>
    </row>
    <row r="7" spans="1:12" x14ac:dyDescent="0.25">
      <c r="A7" s="17" t="s">
        <v>36</v>
      </c>
    </row>
    <row r="8" spans="1:12" x14ac:dyDescent="0.25">
      <c r="A8" s="18" t="s">
        <v>35</v>
      </c>
    </row>
    <row r="9" spans="1:12" ht="25.5" customHeight="1" x14ac:dyDescent="0.25">
      <c r="A9" s="43" t="s">
        <v>34</v>
      </c>
      <c r="B9" s="43"/>
      <c r="C9" s="19"/>
      <c r="E9" s="20" t="s">
        <v>21</v>
      </c>
      <c r="F9" s="48"/>
      <c r="G9" s="49"/>
      <c r="I9" s="21" t="s">
        <v>16</v>
      </c>
      <c r="J9" s="50"/>
      <c r="K9" s="51"/>
    </row>
    <row r="10" spans="1:12" ht="15.75" thickBot="1" x14ac:dyDescent="0.3">
      <c r="A10" s="19"/>
      <c r="B10" s="19"/>
      <c r="C10" s="19"/>
      <c r="E10" s="22"/>
      <c r="F10" s="22"/>
      <c r="G10" s="22"/>
      <c r="I10" s="23"/>
      <c r="J10" s="24"/>
      <c r="K10" s="24"/>
    </row>
    <row r="11" spans="1:12" ht="30.75" customHeight="1" thickBot="1" x14ac:dyDescent="0.3">
      <c r="A11" s="58" t="s">
        <v>28</v>
      </c>
      <c r="B11" s="59"/>
      <c r="C11" s="25"/>
      <c r="D11" s="45" t="s">
        <v>17</v>
      </c>
      <c r="E11" s="46"/>
      <c r="F11" s="46"/>
      <c r="G11" s="47"/>
      <c r="H11" s="12"/>
      <c r="I11" s="23"/>
    </row>
    <row r="12" spans="1:12" ht="15.75" thickBot="1" x14ac:dyDescent="0.3">
      <c r="A12" s="60"/>
      <c r="B12" s="61"/>
      <c r="C12" s="25"/>
      <c r="D12" s="26"/>
      <c r="E12" s="22"/>
      <c r="F12" s="22"/>
      <c r="G12" s="22"/>
      <c r="I12" s="23"/>
    </row>
    <row r="13" spans="1:12" ht="30" customHeight="1" thickBot="1" x14ac:dyDescent="0.3">
      <c r="A13" s="60"/>
      <c r="B13" s="61"/>
      <c r="C13" s="25"/>
      <c r="D13" s="45" t="s">
        <v>18</v>
      </c>
      <c r="E13" s="46"/>
      <c r="F13" s="46"/>
      <c r="G13" s="47"/>
      <c r="H13" s="12"/>
      <c r="I13" s="23"/>
    </row>
    <row r="14" spans="1:12" ht="18.75" customHeight="1" thickBot="1" x14ac:dyDescent="0.3">
      <c r="A14" s="60"/>
      <c r="B14" s="61"/>
      <c r="C14" s="25"/>
      <c r="E14" s="22"/>
      <c r="F14" s="22"/>
      <c r="G14" s="22"/>
      <c r="I14" s="23"/>
    </row>
    <row r="15" spans="1:12" ht="24" customHeight="1" thickBot="1" x14ac:dyDescent="0.3">
      <c r="A15" s="62"/>
      <c r="B15" s="63"/>
      <c r="C15" s="25"/>
      <c r="D15" s="45" t="s">
        <v>22</v>
      </c>
      <c r="E15" s="46"/>
      <c r="F15" s="46"/>
      <c r="G15" s="47"/>
      <c r="H15" s="12"/>
      <c r="I15" s="23"/>
      <c r="J15" s="24"/>
      <c r="K15" s="24"/>
    </row>
    <row r="16" spans="1:12" x14ac:dyDescent="0.25">
      <c r="A16" s="19"/>
      <c r="B16" s="19"/>
      <c r="C16" s="19"/>
      <c r="E16" s="22"/>
      <c r="F16" s="22"/>
      <c r="G16" s="22"/>
      <c r="I16" s="23"/>
      <c r="J16" s="24"/>
      <c r="K16" s="24"/>
    </row>
    <row r="18" spans="1:12" s="29" customFormat="1" ht="25.5" x14ac:dyDescent="0.25">
      <c r="A18" s="27" t="s">
        <v>32</v>
      </c>
      <c r="B18" s="27" t="s">
        <v>2</v>
      </c>
      <c r="C18" s="27" t="s">
        <v>19</v>
      </c>
      <c r="D18" s="27" t="s">
        <v>3</v>
      </c>
      <c r="E18" s="27" t="s">
        <v>24</v>
      </c>
      <c r="F18" s="28" t="s">
        <v>4</v>
      </c>
      <c r="G18" s="28" t="s">
        <v>26</v>
      </c>
      <c r="H18" s="28" t="s">
        <v>5</v>
      </c>
      <c r="I18" s="28" t="s">
        <v>6</v>
      </c>
      <c r="J18" s="28" t="s">
        <v>7</v>
      </c>
      <c r="K18" s="28" t="s">
        <v>8</v>
      </c>
      <c r="L18" s="28" t="s">
        <v>9</v>
      </c>
    </row>
    <row r="19" spans="1:12" s="29" customFormat="1" ht="104.25" customHeight="1" x14ac:dyDescent="0.2">
      <c r="A19" s="34">
        <v>1</v>
      </c>
      <c r="B19" s="64" t="s">
        <v>40</v>
      </c>
      <c r="C19" s="36"/>
      <c r="D19" s="65">
        <v>4</v>
      </c>
      <c r="E19" s="65" t="s">
        <v>38</v>
      </c>
      <c r="F19" s="37"/>
      <c r="G19" s="31">
        <v>0</v>
      </c>
      <c r="H19" s="1">
        <f t="shared" ref="H19:H25" si="0">+ROUND(F19*G19,0)</f>
        <v>0</v>
      </c>
      <c r="I19" s="1">
        <f t="shared" ref="I19:I25" si="1">ROUND(F19+H19,0)</f>
        <v>0</v>
      </c>
      <c r="J19" s="1">
        <f t="shared" ref="J19:J25" si="2">ROUND(F19*D19,0)</f>
        <v>0</v>
      </c>
      <c r="K19" s="1">
        <f t="shared" ref="K19:K25" si="3">ROUND(J19*G19,0)</f>
        <v>0</v>
      </c>
      <c r="L19" s="2">
        <f t="shared" ref="L19:L25" si="4">ROUND(J19+K19,0)</f>
        <v>0</v>
      </c>
    </row>
    <row r="20" spans="1:12" s="29" customFormat="1" ht="76.5" customHeight="1" x14ac:dyDescent="0.2">
      <c r="A20" s="34">
        <v>2</v>
      </c>
      <c r="B20" s="64" t="s">
        <v>41</v>
      </c>
      <c r="C20" s="36"/>
      <c r="D20" s="65">
        <v>4</v>
      </c>
      <c r="E20" s="65" t="s">
        <v>38</v>
      </c>
      <c r="F20" s="37"/>
      <c r="G20" s="31">
        <v>0</v>
      </c>
      <c r="H20" s="1">
        <f t="shared" ref="H20:H25" si="5">+ROUND(F20*G20,0)</f>
        <v>0</v>
      </c>
      <c r="I20" s="1">
        <f t="shared" ref="I20:I25" si="6">ROUND(F20+H20,0)</f>
        <v>0</v>
      </c>
      <c r="J20" s="1">
        <f t="shared" ref="J20:J25" si="7">ROUND(F20*D20,0)</f>
        <v>0</v>
      </c>
      <c r="K20" s="1">
        <f t="shared" ref="K20:K25" si="8">ROUND(J20*G20,0)</f>
        <v>0</v>
      </c>
      <c r="L20" s="2">
        <f t="shared" ref="L20:L25" si="9">ROUND(J20+K20,0)</f>
        <v>0</v>
      </c>
    </row>
    <row r="21" spans="1:12" s="29" customFormat="1" ht="246.75" customHeight="1" x14ac:dyDescent="0.2">
      <c r="A21" s="34">
        <v>3</v>
      </c>
      <c r="B21" s="64" t="s">
        <v>42</v>
      </c>
      <c r="C21" s="36"/>
      <c r="D21" s="65">
        <v>1</v>
      </c>
      <c r="E21" s="65" t="s">
        <v>38</v>
      </c>
      <c r="F21" s="37"/>
      <c r="G21" s="31">
        <v>0</v>
      </c>
      <c r="H21" s="1">
        <f t="shared" si="5"/>
        <v>0</v>
      </c>
      <c r="I21" s="1">
        <f t="shared" si="6"/>
        <v>0</v>
      </c>
      <c r="J21" s="1">
        <f t="shared" si="7"/>
        <v>0</v>
      </c>
      <c r="K21" s="1">
        <f t="shared" si="8"/>
        <v>0</v>
      </c>
      <c r="L21" s="2">
        <f t="shared" si="9"/>
        <v>0</v>
      </c>
    </row>
    <row r="22" spans="1:12" s="29" customFormat="1" ht="48.75" customHeight="1" x14ac:dyDescent="0.2">
      <c r="A22" s="34">
        <v>4</v>
      </c>
      <c r="B22" s="64" t="s">
        <v>43</v>
      </c>
      <c r="C22" s="36"/>
      <c r="D22" s="65">
        <v>2</v>
      </c>
      <c r="E22" s="65" t="s">
        <v>38</v>
      </c>
      <c r="F22" s="37"/>
      <c r="G22" s="31">
        <v>0</v>
      </c>
      <c r="H22" s="1">
        <f t="shared" si="5"/>
        <v>0</v>
      </c>
      <c r="I22" s="1">
        <f t="shared" si="6"/>
        <v>0</v>
      </c>
      <c r="J22" s="1">
        <f t="shared" si="7"/>
        <v>0</v>
      </c>
      <c r="K22" s="1">
        <f t="shared" si="8"/>
        <v>0</v>
      </c>
      <c r="L22" s="2">
        <f t="shared" si="9"/>
        <v>0</v>
      </c>
    </row>
    <row r="23" spans="1:12" s="29" customFormat="1" ht="118.5" customHeight="1" x14ac:dyDescent="0.2">
      <c r="A23" s="34">
        <v>5</v>
      </c>
      <c r="B23" s="64" t="s">
        <v>44</v>
      </c>
      <c r="C23" s="36"/>
      <c r="D23" s="65">
        <v>14</v>
      </c>
      <c r="E23" s="65" t="s">
        <v>38</v>
      </c>
      <c r="F23" s="37"/>
      <c r="G23" s="31"/>
      <c r="H23" s="1">
        <f t="shared" si="5"/>
        <v>0</v>
      </c>
      <c r="I23" s="1">
        <f t="shared" si="6"/>
        <v>0</v>
      </c>
      <c r="J23" s="1">
        <f t="shared" si="7"/>
        <v>0</v>
      </c>
      <c r="K23" s="1">
        <f t="shared" si="8"/>
        <v>0</v>
      </c>
      <c r="L23" s="2">
        <f t="shared" si="9"/>
        <v>0</v>
      </c>
    </row>
    <row r="24" spans="1:12" s="29" customFormat="1" ht="102" customHeight="1" x14ac:dyDescent="0.2">
      <c r="A24" s="34">
        <v>6</v>
      </c>
      <c r="B24" s="64" t="s">
        <v>45</v>
      </c>
      <c r="C24" s="36"/>
      <c r="D24" s="65">
        <v>13</v>
      </c>
      <c r="E24" s="65" t="s">
        <v>38</v>
      </c>
      <c r="F24" s="37"/>
      <c r="G24" s="31"/>
      <c r="H24" s="1">
        <f t="shared" si="5"/>
        <v>0</v>
      </c>
      <c r="I24" s="1">
        <f t="shared" si="6"/>
        <v>0</v>
      </c>
      <c r="J24" s="1">
        <f t="shared" si="7"/>
        <v>0</v>
      </c>
      <c r="K24" s="1">
        <f t="shared" si="8"/>
        <v>0</v>
      </c>
      <c r="L24" s="2">
        <f t="shared" si="9"/>
        <v>0</v>
      </c>
    </row>
    <row r="25" spans="1:12" s="29" customFormat="1" ht="198.75" customHeight="1" x14ac:dyDescent="0.2">
      <c r="A25" s="34">
        <v>7</v>
      </c>
      <c r="B25" s="64" t="s">
        <v>46</v>
      </c>
      <c r="C25" s="36"/>
      <c r="D25" s="65">
        <v>30</v>
      </c>
      <c r="E25" s="65" t="s">
        <v>38</v>
      </c>
      <c r="F25" s="37"/>
      <c r="G25" s="31">
        <v>0</v>
      </c>
      <c r="H25" s="1">
        <f t="shared" si="5"/>
        <v>0</v>
      </c>
      <c r="I25" s="1">
        <f t="shared" si="6"/>
        <v>0</v>
      </c>
      <c r="J25" s="1">
        <f t="shared" si="7"/>
        <v>0</v>
      </c>
      <c r="K25" s="1">
        <f t="shared" si="8"/>
        <v>0</v>
      </c>
      <c r="L25" s="2">
        <f t="shared" si="9"/>
        <v>0</v>
      </c>
    </row>
    <row r="26" spans="1:12" s="29" customFormat="1" ht="42" customHeight="1" thickBot="1" x14ac:dyDescent="0.25">
      <c r="A26" s="25"/>
      <c r="B26" s="54"/>
      <c r="C26" s="54"/>
      <c r="D26" s="54"/>
      <c r="E26" s="54"/>
      <c r="F26" s="54"/>
      <c r="G26" s="54"/>
      <c r="H26" s="54"/>
      <c r="I26" s="54"/>
      <c r="J26" s="55"/>
      <c r="K26" s="32" t="s">
        <v>23</v>
      </c>
      <c r="L26" s="33">
        <f>SUMIF(G:G,0%,J:J)</f>
        <v>0</v>
      </c>
    </row>
    <row r="27" spans="1:12" s="29" customFormat="1" ht="29.25" customHeight="1" thickBot="1" x14ac:dyDescent="0.25">
      <c r="A27" s="40" t="s">
        <v>25</v>
      </c>
      <c r="B27" s="41"/>
      <c r="C27" s="41"/>
      <c r="D27" s="41"/>
      <c r="E27" s="41"/>
      <c r="F27" s="41"/>
      <c r="G27" s="41"/>
      <c r="H27" s="41"/>
      <c r="I27" s="41"/>
      <c r="J27" s="42"/>
      <c r="K27" s="11" t="s">
        <v>10</v>
      </c>
      <c r="L27" s="4">
        <f>SUMIF(G:G,5%,J:J)</f>
        <v>0</v>
      </c>
    </row>
    <row r="28" spans="1:12" s="29" customFormat="1" ht="77.25" customHeight="1" x14ac:dyDescent="0.2">
      <c r="A28" s="38" t="s">
        <v>39</v>
      </c>
      <c r="B28" s="38"/>
      <c r="C28" s="38"/>
      <c r="D28" s="38"/>
      <c r="E28" s="38"/>
      <c r="F28" s="38"/>
      <c r="G28" s="38"/>
      <c r="H28" s="38"/>
      <c r="I28" s="38"/>
      <c r="J28" s="38"/>
      <c r="K28" s="7" t="s">
        <v>11</v>
      </c>
      <c r="L28" s="4">
        <f>SUMIF(G:G,19%,J:J)</f>
        <v>0</v>
      </c>
    </row>
    <row r="29" spans="1:12" s="29" customFormat="1" ht="20.25" customHeight="1" x14ac:dyDescent="0.2">
      <c r="A29" s="39"/>
      <c r="B29" s="39"/>
      <c r="C29" s="39"/>
      <c r="D29" s="39"/>
      <c r="E29" s="39"/>
      <c r="F29" s="39"/>
      <c r="G29" s="39"/>
      <c r="H29" s="39"/>
      <c r="I29" s="39"/>
      <c r="J29" s="39"/>
      <c r="K29" s="8" t="s">
        <v>7</v>
      </c>
      <c r="L29" s="5">
        <f>SUM(L26:L28)</f>
        <v>0</v>
      </c>
    </row>
    <row r="30" spans="1:12" s="29" customFormat="1" ht="23.25" customHeight="1" x14ac:dyDescent="0.2">
      <c r="A30" s="39"/>
      <c r="B30" s="39"/>
      <c r="C30" s="39"/>
      <c r="D30" s="39"/>
      <c r="E30" s="39"/>
      <c r="F30" s="39"/>
      <c r="G30" s="39"/>
      <c r="H30" s="39"/>
      <c r="I30" s="39"/>
      <c r="J30" s="39"/>
      <c r="K30" s="9" t="s">
        <v>12</v>
      </c>
      <c r="L30" s="6">
        <f>ROUND(L27*5%,2)</f>
        <v>0</v>
      </c>
    </row>
    <row r="31" spans="1:12" s="29" customFormat="1" x14ac:dyDescent="0.2">
      <c r="A31" s="39"/>
      <c r="B31" s="39"/>
      <c r="C31" s="39"/>
      <c r="D31" s="39"/>
      <c r="E31" s="39"/>
      <c r="F31" s="39"/>
      <c r="G31" s="39"/>
      <c r="H31" s="39"/>
      <c r="I31" s="39"/>
      <c r="J31" s="39"/>
      <c r="K31" s="9" t="s">
        <v>13</v>
      </c>
      <c r="L31" s="4">
        <f>ROUND(L28*19%,2)</f>
        <v>0</v>
      </c>
    </row>
    <row r="32" spans="1:12" s="29" customFormat="1" ht="40.5" customHeight="1" x14ac:dyDescent="0.2">
      <c r="A32" s="39"/>
      <c r="B32" s="39"/>
      <c r="C32" s="39"/>
      <c r="D32" s="39"/>
      <c r="E32" s="39"/>
      <c r="F32" s="39"/>
      <c r="G32" s="39"/>
      <c r="H32" s="39"/>
      <c r="I32" s="39"/>
      <c r="J32" s="39"/>
      <c r="K32" s="8" t="s">
        <v>14</v>
      </c>
      <c r="L32" s="5">
        <f>SUM(L30:L31)</f>
        <v>0</v>
      </c>
    </row>
    <row r="33" spans="1:12" s="29" customFormat="1" ht="59.25" customHeight="1" x14ac:dyDescent="0.2">
      <c r="A33" s="39"/>
      <c r="B33" s="39"/>
      <c r="C33" s="39"/>
      <c r="D33" s="39"/>
      <c r="E33" s="39"/>
      <c r="F33" s="39"/>
      <c r="G33" s="39"/>
      <c r="H33" s="39"/>
      <c r="I33" s="39"/>
      <c r="J33" s="39"/>
      <c r="K33" s="10" t="s">
        <v>15</v>
      </c>
      <c r="L33" s="5">
        <f>+L29+L32</f>
        <v>0</v>
      </c>
    </row>
    <row r="36" spans="1:12" x14ac:dyDescent="0.25">
      <c r="B36" s="13"/>
      <c r="C36" s="13"/>
    </row>
    <row r="37" spans="1:12" x14ac:dyDescent="0.25">
      <c r="B37" s="52"/>
      <c r="C37" s="52"/>
    </row>
    <row r="38" spans="1:12" ht="15.75" thickBot="1" x14ac:dyDescent="0.3">
      <c r="B38" s="53"/>
      <c r="C38" s="53"/>
    </row>
    <row r="39" spans="1:12" x14ac:dyDescent="0.25">
      <c r="B39" s="44" t="s">
        <v>20</v>
      </c>
      <c r="C39" s="44"/>
    </row>
    <row r="41" spans="1:12" x14ac:dyDescent="0.25">
      <c r="A41" s="30" t="s">
        <v>37</v>
      </c>
    </row>
    <row r="43" spans="1:12" x14ac:dyDescent="0.25">
      <c r="E43" s="35"/>
    </row>
    <row r="44" spans="1:12" x14ac:dyDescent="0.25">
      <c r="E44" s="35"/>
    </row>
    <row r="45" spans="1:12" x14ac:dyDescent="0.25">
      <c r="E45" s="35"/>
    </row>
  </sheetData>
  <mergeCells count="20">
    <mergeCell ref="A2:A5"/>
    <mergeCell ref="D11:G11"/>
    <mergeCell ref="K2:L2"/>
    <mergeCell ref="K3:L3"/>
    <mergeCell ref="K4:L4"/>
    <mergeCell ref="K5:L5"/>
    <mergeCell ref="A11:B15"/>
    <mergeCell ref="B2:J2"/>
    <mergeCell ref="B3:J3"/>
    <mergeCell ref="B4:J5"/>
    <mergeCell ref="A28:J33"/>
    <mergeCell ref="A27:J27"/>
    <mergeCell ref="A9:B9"/>
    <mergeCell ref="B39:C39"/>
    <mergeCell ref="D13:G13"/>
    <mergeCell ref="D15:G15"/>
    <mergeCell ref="F9:G9"/>
    <mergeCell ref="J9:K9"/>
    <mergeCell ref="B37:C38"/>
    <mergeCell ref="B26:J26"/>
  </mergeCell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2021-12-06T20:23:24Z</dcterms:modified>
</cp:coreProperties>
</file>