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240/DOCUMENTOS A PUBLICAR/"/>
    </mc:Choice>
  </mc:AlternateContent>
  <xr:revisionPtr revIDLastSave="1" documentId="13_ncr:1_{0EB03829-525F-4C5C-9F25-97095C261C69}" xr6:coauthVersionLast="45" xr6:coauthVersionMax="45" xr10:uidLastSave="{71D7BAD0-BDD2-407A-AE40-D7B07B7C3203}"/>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 r="I23" i="1" s="1"/>
  <c r="J23" i="1"/>
  <c r="K23" i="1" s="1"/>
  <c r="H20" i="1"/>
  <c r="I20" i="1" s="1"/>
  <c r="J20" i="1"/>
  <c r="K20" i="1" s="1"/>
  <c r="H21" i="1"/>
  <c r="I21" i="1" s="1"/>
  <c r="J21" i="1"/>
  <c r="K21" i="1" s="1"/>
  <c r="H22" i="1"/>
  <c r="I22" i="1" s="1"/>
  <c r="J22" i="1"/>
  <c r="K22" i="1" s="1"/>
  <c r="L20" i="1" l="1"/>
  <c r="L23" i="1"/>
  <c r="L22" i="1"/>
  <c r="L21" i="1"/>
  <c r="J19" i="1" l="1"/>
  <c r="H19" i="1"/>
  <c r="I19" i="1" s="1"/>
  <c r="K19" i="1" l="1"/>
  <c r="L19" i="1" s="1"/>
  <c r="L25" i="1"/>
  <c r="L28"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<sst xmlns="http://schemas.openxmlformats.org/spreadsheetml/2006/main" count="50" uniqueCount="45">
  <si>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</si>
  <si>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</si>
  <si>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</si>
  <si>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</si>
  <si>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</si>
  <si>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</si>
  <si>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</si>
  <si>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</si>
  <si>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</si>
  <si>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</si>
  <si>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</si>
  <si>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</si>
  <si>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</si>
  <si>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</si>
  <si>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</si>
  <si>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</si>
  <si>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</si>
  <si>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</si>
  <si>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</si>
  <si>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</si>
  <si>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</si>
  <si>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</si>
  <si>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</si>
  <si>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</si>
  <si>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</si>
  <si>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</si>
  <si>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</si>
  <si>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</si>
  <si>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</si>
  <si>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</si>
  <si>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</si>
  <si>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</si>
  <si>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</si>
  <si>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</si>
  <si>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</si>
  <si>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</si>
  <si>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</si>
  <si>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</si>
  <si>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</si>
  <si>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</si>
  <si>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Diagnostico. Diseño del instrumento de la encuesta. Realizar la encuesta a 2.000 estudiantes de la UCundinamarca por correo electronico. Analisis y entrega de los resultados. Diseño de la estrategia a seguir basada en los resultados del estudio.  Objetivo del estudio: Identificar si el tono de la comunicacion usado para los estudiantes es el adecuado, identificar el impacto de la comunicacion de la UCundinamarca, identificar las expectativas que tienen los estudiantes en terminos de comunicacion, sus gustos, canales de comunicacion preferidos, identificar si los valores de la marca estan siendo bien comunicados, identificar si conocen los valores del MEDIT, identificar si se sienten identificados con los valores del MEDIT.  Se debe realizar el instrumento o encuesta, la cual sera aprobada por el supervisor del contrato. Aplicar la encuesta, analizar los resultados y entregarlos a la universidad con las respectivas evidencias y estrategias a seguir basadas en los resultados.  La encuesta se realizará a través de correo electrónico a los estudiantes.</t>
  </si>
  <si>
    <t>Producción y edición de un video promocional de la campaña basado en los resultados arrojados del diagnóstico que se realizó. Se requiere que basado en los resultados del diagnostico se elabore el guion del video, se grabe el video y se edite. Duración del video: De 2 a 4 minutos como maximo.   </t>
  </si>
  <si>
    <t>Creación, implementación y redacción del Blog de la Universidad de Cundinamarca con contenidos acordes a los resultados generados en el diagnostico. Diseño del blog y redacción de dos contenidos. Entregar manual con los lineamientos para la construcción de los demas contenidos basados en los resultados de la encuesta.</t>
  </si>
  <si>
    <t>Generación de una Estrategia de Contenido que incluya gestión de Free press con medios de comunicación. Mínimo generación de dos (2) boletines de prensa,  y seis (6) Post para campaña orgánica en redes sociales.</t>
  </si>
  <si>
    <t>Realización de 10 piezas gráficas para los diversos canales de comunicación basados en los resultados del estudio.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</si>
</sst>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topLeftCell="A21" zoomScale="70" zoomScaleNormal="70" zoomScaleSheetLayoutView="90" zoomScalePageLayoutView="55" workbookViewId="0">
      <selection activeCell="I22" sqref="I22"/>
    </sheetView>
  </sheetViews>
  <sheetFormatPr baseColWidth="10" defaultRowHeight="15" x14ac:dyDescent="0.25"/>
  <cols>
    <col min="1" max="1" width="10.7109375" style="16" customWidth="1"/>
    <col min="2" max="2" width="48.5703125" style="16" customWidth="1"/>
    <col min="3" max="3" width="21.5703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5"/>
      <c r="B2" s="56" t="s">
        <v>0</v>
      </c>
      <c r="C2" s="56"/>
      <c r="D2" s="56"/>
      <c r="E2" s="56"/>
      <c r="F2" s="56"/>
      <c r="G2" s="56"/>
      <c r="H2" s="56"/>
      <c r="I2" s="56"/>
      <c r="J2" s="56"/>
      <c r="K2" s="56" t="s">
        <v>33</v>
      </c>
      <c r="L2" s="56"/>
    </row>
    <row r="3" spans="1:12" ht="15.75" customHeight="1" x14ac:dyDescent="0.25">
      <c r="A3" s="55"/>
      <c r="B3" s="56" t="s">
        <v>1</v>
      </c>
      <c r="C3" s="56"/>
      <c r="D3" s="56"/>
      <c r="E3" s="56"/>
      <c r="F3" s="56"/>
      <c r="G3" s="56"/>
      <c r="H3" s="56"/>
      <c r="I3" s="56"/>
      <c r="J3" s="56"/>
      <c r="K3" s="56" t="s">
        <v>29</v>
      </c>
      <c r="L3" s="56"/>
    </row>
    <row r="4" spans="1:12" ht="16.5" customHeight="1" x14ac:dyDescent="0.25">
      <c r="A4" s="55"/>
      <c r="B4" s="56" t="s">
        <v>27</v>
      </c>
      <c r="C4" s="56"/>
      <c r="D4" s="56"/>
      <c r="E4" s="56"/>
      <c r="F4" s="56"/>
      <c r="G4" s="56"/>
      <c r="H4" s="56"/>
      <c r="I4" s="56"/>
      <c r="J4" s="56"/>
      <c r="K4" s="56" t="s">
        <v>30</v>
      </c>
      <c r="L4" s="56"/>
    </row>
    <row r="5" spans="1:12" ht="15" customHeight="1" x14ac:dyDescent="0.25">
      <c r="A5" s="55"/>
      <c r="B5" s="56"/>
      <c r="C5" s="56"/>
      <c r="D5" s="56"/>
      <c r="E5" s="56"/>
      <c r="F5" s="56"/>
      <c r="G5" s="56"/>
      <c r="H5" s="56"/>
      <c r="I5" s="56"/>
      <c r="J5" s="56"/>
      <c r="K5" s="56" t="s">
        <v>31</v>
      </c>
      <c r="L5" s="56"/>
    </row>
    <row r="7" spans="1:12" x14ac:dyDescent="0.25">
      <c r="A7" s="19" t="s">
        <v>36</v>
      </c>
    </row>
    <row r="8" spans="1:12" x14ac:dyDescent="0.25">
      <c r="A8" s="20" t="s">
        <v>35</v>
      </c>
    </row>
    <row r="9" spans="1:12" ht="25.5" customHeight="1" x14ac:dyDescent="0.25">
      <c r="A9" s="42" t="s">
        <v>34</v>
      </c>
      <c r="B9" s="42"/>
      <c r="C9" s="21"/>
      <c r="E9" s="22" t="s">
        <v>21</v>
      </c>
      <c r="F9" s="47"/>
      <c r="G9" s="48"/>
      <c r="I9" s="23" t="s">
        <v>16</v>
      </c>
      <c r="J9" s="49"/>
      <c r="K9" s="50"/>
    </row>
    <row r="10" spans="1:12" ht="15.75" thickBot="1" x14ac:dyDescent="0.3">
      <c r="A10" s="21"/>
      <c r="B10" s="21"/>
      <c r="C10" s="21"/>
      <c r="E10" s="24"/>
      <c r="F10" s="24"/>
      <c r="G10" s="24"/>
      <c r="I10" s="25"/>
      <c r="J10" s="26"/>
      <c r="K10" s="26"/>
    </row>
    <row r="11" spans="1:12" ht="30.75" customHeight="1" thickBot="1" x14ac:dyDescent="0.3">
      <c r="A11" s="57" t="s">
        <v>28</v>
      </c>
      <c r="B11" s="58"/>
      <c r="C11" s="27"/>
      <c r="D11" s="44" t="s">
        <v>17</v>
      </c>
      <c r="E11" s="45"/>
      <c r="F11" s="45"/>
      <c r="G11" s="46"/>
      <c r="H11" s="34"/>
      <c r="I11" s="25"/>
    </row>
    <row r="12" spans="1:12" ht="15.75" thickBot="1" x14ac:dyDescent="0.3">
      <c r="A12" s="59"/>
      <c r="B12" s="60"/>
      <c r="C12" s="27"/>
      <c r="D12" s="28"/>
      <c r="E12" s="24"/>
      <c r="F12" s="24"/>
      <c r="G12" s="24"/>
      <c r="I12" s="25"/>
    </row>
    <row r="13" spans="1:12" ht="30" customHeight="1" thickBot="1" x14ac:dyDescent="0.3">
      <c r="A13" s="59"/>
      <c r="B13" s="60"/>
      <c r="C13" s="27"/>
      <c r="D13" s="44" t="s">
        <v>18</v>
      </c>
      <c r="E13" s="45"/>
      <c r="F13" s="45"/>
      <c r="G13" s="46"/>
      <c r="H13" s="34"/>
      <c r="I13" s="25"/>
    </row>
    <row r="14" spans="1:12" ht="18.75" customHeight="1" thickBot="1" x14ac:dyDescent="0.3">
      <c r="A14" s="59"/>
      <c r="B14" s="60"/>
      <c r="C14" s="27"/>
      <c r="E14" s="24"/>
      <c r="F14" s="24"/>
      <c r="G14" s="24"/>
      <c r="I14" s="25"/>
    </row>
    <row r="15" spans="1:12" ht="24" customHeight="1" thickBot="1" x14ac:dyDescent="0.3">
      <c r="A15" s="61"/>
      <c r="B15" s="62"/>
      <c r="C15" s="27"/>
      <c r="D15" s="44" t="s">
        <v>22</v>
      </c>
      <c r="E15" s="45"/>
      <c r="F15" s="45"/>
      <c r="G15" s="46"/>
      <c r="H15" s="34"/>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342" customHeight="1" x14ac:dyDescent="0.2">
      <c r="A19" s="7">
        <v>1</v>
      </c>
      <c r="B19" s="36" t="s">
        <v>40</v>
      </c>
      <c r="C19" s="13"/>
      <c r="D19" s="32">
        <v>1</v>
      </c>
      <c r="E19" s="7" t="s">
        <v>38</v>
      </c>
      <c r="F19" s="14"/>
      <c r="G19" s="15">
        <v>0</v>
      </c>
      <c r="H19" s="1">
        <f>+ROUND(F19*G19,0)</f>
        <v>0</v>
      </c>
      <c r="I19" s="1">
        <f>ROUND(F19+H19,0)</f>
        <v>0</v>
      </c>
      <c r="J19" s="1">
        <f>ROUND(F19*D19,0)</f>
        <v>0</v>
      </c>
      <c r="K19" s="1">
        <f>ROUND(J19*G19,0)</f>
        <v>0</v>
      </c>
      <c r="L19" s="2">
        <f>ROUND(J19+K19,0)</f>
        <v>0</v>
      </c>
    </row>
    <row r="20" spans="1:12" s="31" customFormat="1" ht="112.5" customHeight="1" x14ac:dyDescent="0.2">
      <c r="A20" s="7">
        <v>2</v>
      </c>
      <c r="B20" s="36" t="s">
        <v>41</v>
      </c>
      <c r="C20" s="13"/>
      <c r="D20" s="32">
        <v>1</v>
      </c>
      <c r="E20" s="7" t="s">
        <v>38</v>
      </c>
      <c r="F20" s="14"/>
      <c r="G20" s="15">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31" customFormat="1" ht="127.5" customHeight="1" x14ac:dyDescent="0.2">
      <c r="A21" s="7">
        <v>3</v>
      </c>
      <c r="B21" s="36" t="s">
        <v>42</v>
      </c>
      <c r="C21" s="13"/>
      <c r="D21" s="32">
        <v>1</v>
      </c>
      <c r="E21" s="7" t="s">
        <v>38</v>
      </c>
      <c r="F21" s="14"/>
      <c r="G21" s="15">
        <v>0</v>
      </c>
      <c r="H21" s="1">
        <f t="shared" si="0"/>
        <v>0</v>
      </c>
      <c r="I21" s="1">
        <f t="shared" si="1"/>
        <v>0</v>
      </c>
      <c r="J21" s="1">
        <f t="shared" si="2"/>
        <v>0</v>
      </c>
      <c r="K21" s="1">
        <f t="shared" si="3"/>
        <v>0</v>
      </c>
      <c r="L21" s="2">
        <f t="shared" si="4"/>
        <v>0</v>
      </c>
    </row>
    <row r="22" spans="1:12" s="31" customFormat="1" ht="81.75" customHeight="1" x14ac:dyDescent="0.2">
      <c r="A22" s="7">
        <v>4</v>
      </c>
      <c r="B22" s="36" t="s">
        <v>43</v>
      </c>
      <c r="C22" s="13"/>
      <c r="D22" s="32">
        <v>1</v>
      </c>
      <c r="E22" s="7" t="s">
        <v>38</v>
      </c>
      <c r="F22" s="14"/>
      <c r="G22" s="15">
        <v>0</v>
      </c>
      <c r="H22" s="1">
        <f t="shared" si="0"/>
        <v>0</v>
      </c>
      <c r="I22" s="1">
        <f t="shared" si="1"/>
        <v>0</v>
      </c>
      <c r="J22" s="1">
        <f t="shared" si="2"/>
        <v>0</v>
      </c>
      <c r="K22" s="1">
        <f t="shared" si="3"/>
        <v>0</v>
      </c>
      <c r="L22" s="2">
        <f t="shared" si="4"/>
        <v>0</v>
      </c>
    </row>
    <row r="23" spans="1:12" s="31" customFormat="1" ht="54" customHeight="1" x14ac:dyDescent="0.2">
      <c r="A23" s="7">
        <v>5</v>
      </c>
      <c r="B23" s="36" t="s">
        <v>44</v>
      </c>
      <c r="C23" s="13"/>
      <c r="D23" s="32">
        <v>10</v>
      </c>
      <c r="E23" s="7" t="s">
        <v>38</v>
      </c>
      <c r="F23" s="14"/>
      <c r="G23" s="15">
        <v>0</v>
      </c>
      <c r="H23" s="1">
        <f>+ROUND(F23*G23,0)</f>
        <v>0</v>
      </c>
      <c r="I23" s="1">
        <f>ROUND(F23+H23,0)</f>
        <v>0</v>
      </c>
      <c r="J23" s="1">
        <f>ROUND(F23*D23,0)</f>
        <v>0</v>
      </c>
      <c r="K23" s="1">
        <f>ROUND(J23*G23,0)</f>
        <v>0</v>
      </c>
      <c r="L23" s="2">
        <f>ROUND(J23+K23,0)</f>
        <v>0</v>
      </c>
    </row>
    <row r="24" spans="1:12" s="31" customFormat="1" ht="42" customHeight="1" thickBot="1" x14ac:dyDescent="0.25">
      <c r="A24" s="27"/>
      <c r="B24" s="53"/>
      <c r="C24" s="53"/>
      <c r="D24" s="53"/>
      <c r="E24" s="53"/>
      <c r="F24" s="53"/>
      <c r="G24" s="53"/>
      <c r="H24" s="53"/>
      <c r="I24" s="53"/>
      <c r="J24" s="54"/>
      <c r="K24" s="8" t="s">
        <v>23</v>
      </c>
      <c r="L24" s="4">
        <f>SUMIF(G:G,0%,J:J)</f>
        <v>0</v>
      </c>
    </row>
    <row r="25" spans="1:12" s="31" customFormat="1" ht="29.25" customHeight="1" thickBot="1" x14ac:dyDescent="0.25">
      <c r="A25" s="39" t="s">
        <v>25</v>
      </c>
      <c r="B25" s="40"/>
      <c r="C25" s="40"/>
      <c r="D25" s="40"/>
      <c r="E25" s="40"/>
      <c r="F25" s="40"/>
      <c r="G25" s="40"/>
      <c r="H25" s="40"/>
      <c r="I25" s="40"/>
      <c r="J25" s="41"/>
      <c r="K25" s="12" t="s">
        <v>10</v>
      </c>
      <c r="L25" s="4">
        <f>SUMIF(G:G,5%,J:J)</f>
        <v>0</v>
      </c>
    </row>
    <row r="26" spans="1:12" s="31" customFormat="1" ht="77.25" customHeight="1" x14ac:dyDescent="0.2">
      <c r="A26" s="37" t="s">
        <v>39</v>
      </c>
      <c r="B26" s="37"/>
      <c r="C26" s="37"/>
      <c r="D26" s="37"/>
      <c r="E26" s="37"/>
      <c r="F26" s="37"/>
      <c r="G26" s="37"/>
      <c r="H26" s="37"/>
      <c r="I26" s="37"/>
      <c r="J26" s="37"/>
      <c r="K26" s="8" t="s">
        <v>11</v>
      </c>
      <c r="L26" s="4">
        <f>SUMIF(G:G,19%,J:J)</f>
        <v>0</v>
      </c>
    </row>
    <row r="27" spans="1:12" s="31" customFormat="1" ht="20.25" customHeight="1" x14ac:dyDescent="0.2">
      <c r="A27" s="38"/>
      <c r="B27" s="38"/>
      <c r="C27" s="38"/>
      <c r="D27" s="38"/>
      <c r="E27" s="38"/>
      <c r="F27" s="38"/>
      <c r="G27" s="38"/>
      <c r="H27" s="38"/>
      <c r="I27" s="38"/>
      <c r="J27" s="38"/>
      <c r="K27" s="9" t="s">
        <v>7</v>
      </c>
      <c r="L27" s="5">
        <f>SUM(L24:L26)</f>
        <v>0</v>
      </c>
    </row>
    <row r="28" spans="1:12" s="31" customFormat="1" ht="23.25" customHeight="1" x14ac:dyDescent="0.2">
      <c r="A28" s="38"/>
      <c r="B28" s="38"/>
      <c r="C28" s="38"/>
      <c r="D28" s="38"/>
      <c r="E28" s="38"/>
      <c r="F28" s="38"/>
      <c r="G28" s="38"/>
      <c r="H28" s="38"/>
      <c r="I28" s="38"/>
      <c r="J28" s="38"/>
      <c r="K28" s="10" t="s">
        <v>12</v>
      </c>
      <c r="L28" s="6">
        <f>ROUND(L25*5%,0)</f>
        <v>0</v>
      </c>
    </row>
    <row r="29" spans="1:12" s="31" customFormat="1" x14ac:dyDescent="0.2">
      <c r="A29" s="38"/>
      <c r="B29" s="38"/>
      <c r="C29" s="38"/>
      <c r="D29" s="38"/>
      <c r="E29" s="38"/>
      <c r="F29" s="38"/>
      <c r="G29" s="38"/>
      <c r="H29" s="38"/>
      <c r="I29" s="38"/>
      <c r="J29" s="38"/>
      <c r="K29" s="10" t="s">
        <v>13</v>
      </c>
      <c r="L29" s="4">
        <f>ROUND(L26*19%,0)</f>
        <v>0</v>
      </c>
    </row>
    <row r="30" spans="1:12" s="31" customFormat="1" ht="40.5" customHeight="1" x14ac:dyDescent="0.2">
      <c r="A30" s="38"/>
      <c r="B30" s="38"/>
      <c r="C30" s="38"/>
      <c r="D30" s="38"/>
      <c r="E30" s="38"/>
      <c r="F30" s="38"/>
      <c r="G30" s="38"/>
      <c r="H30" s="38"/>
      <c r="I30" s="38"/>
      <c r="J30" s="38"/>
      <c r="K30" s="9" t="s">
        <v>14</v>
      </c>
      <c r="L30" s="5">
        <f>SUM(L28:L29)</f>
        <v>0</v>
      </c>
    </row>
    <row r="31" spans="1:12" s="31" customFormat="1" ht="59.25" customHeight="1" x14ac:dyDescent="0.2">
      <c r="A31" s="38"/>
      <c r="B31" s="38"/>
      <c r="C31" s="38"/>
      <c r="D31" s="38"/>
      <c r="E31" s="38"/>
      <c r="F31" s="38"/>
      <c r="G31" s="38"/>
      <c r="H31" s="38"/>
      <c r="I31" s="38"/>
      <c r="J31" s="38"/>
      <c r="K31" s="11" t="s">
        <v>15</v>
      </c>
      <c r="L31" s="5">
        <f>+L27+L30</f>
        <v>0</v>
      </c>
    </row>
    <row r="33" spans="1:3" x14ac:dyDescent="0.25">
      <c r="B33" s="35"/>
      <c r="C33" s="35"/>
    </row>
    <row r="34" spans="1:3" x14ac:dyDescent="0.25">
      <c r="B34" s="35"/>
      <c r="C34" s="35"/>
    </row>
    <row r="35" spans="1:3" x14ac:dyDescent="0.25">
      <c r="B35" s="51"/>
      <c r="C35" s="51"/>
    </row>
    <row r="36" spans="1:3" ht="15.75" thickBot="1" x14ac:dyDescent="0.3">
      <c r="B36" s="52"/>
      <c r="C36" s="52"/>
    </row>
    <row r="37" spans="1:3" x14ac:dyDescent="0.25">
      <c r="B37" s="43" t="s">
        <v>20</v>
      </c>
      <c r="C37" s="43"/>
    </row>
    <row r="39" spans="1:3" x14ac:dyDescent="0.25">
      <c r="A39" s="33" t="s">
        <v>37</v>
      </c>
    </row>
  </sheetData>
  <sheetProtection selectLockedCells="1"/>
  <mergeCells count="20">
    <mergeCell ref="A2:A5"/>
    <mergeCell ref="D11:G11"/>
    <mergeCell ref="K2:L2"/>
    <mergeCell ref="K3:L3"/>
    <mergeCell ref="K4:L4"/>
    <mergeCell ref="K5:L5"/>
    <mergeCell ref="A11:B15"/>
    <mergeCell ref="B2:J2"/>
    <mergeCell ref="B3:J3"/>
    <mergeCell ref="B4:J5"/>
    <mergeCell ref="A26:J31"/>
    <mergeCell ref="A25:J25"/>
    <mergeCell ref="A9:B9"/>
    <mergeCell ref="B37:C37"/>
    <mergeCell ref="D13:G13"/>
    <mergeCell ref="D15:G15"/>
    <mergeCell ref="F9:G9"/>
    <mergeCell ref="J9:K9"/>
    <mergeCell ref="B35:C36"/>
    <mergeCell ref="B24:J24"/>
  </mergeCells>
  <dataValidations count="1">
    <dataValidation type="whole" allowBlank="1" showInputMessage="1" showErrorMessage="1" sqref="F19:F2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2021-11-12T22:37:36Z</dcterms:modified>
</cp:coreProperties>
</file>