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yrios\Documents\MEGAsync\UNIVERSIDAD DE CUNDINAMARCA\CONTRATACIÓN DIRECTA\F-CD-336 EQUIPOS MEDICION ACTIVIDAD FÍSICA\DOCUMENTOS A PUBLICAR\"/>
    </mc:Choice>
  </mc:AlternateContent>
  <xr:revisionPtr revIDLastSave="0" documentId="13_ncr:1_{540E9D6F-9F91-448D-A9A3-F08D7119B538}"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L21" i="1" l="1"/>
  <c r="J19" i="1" l="1"/>
  <c r="H19" i="1"/>
  <c r="I19" i="1" s="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<sst xmlns="http://schemas.openxmlformats.org/spreadsheetml/2006/main" count="48" uniqueCount="44">
  <si>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</si>
  <si>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</si>
  <si>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</si>
  <si>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</si>
  <si>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</si>
  <si>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</si>
  <si>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</si>
  <si>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</si>
  <si>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</si>
  <si>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</si>
  <si>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</si>
  <si>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</si>
  <si>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</si>
  <si>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</si>
  <si>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</si>
  <si>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</si>
  <si>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</si>
  <si>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</si>
  <si>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</si>
  <si>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</si>
  <si>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</si>
  <si>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</si>
  <si>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</si>
  <si>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</si>
  <si>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</si>
  <si>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</si>
  <si>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</si>
  <si>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</si>
  <si>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</si>
  <si>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</si>
  <si>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</si>
  <si>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</si>
  <si>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</si>
  <si>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</si>
  <si>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</si>
  <si>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</si>
  <si>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</si>
  <si>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</si>
  <si>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</si>
  <si>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t>
    </r>
  </si>
  <si>
    <t>Balanza Monitor de composición corporal infantil, con garantía mínima de un año por defectos de fabricación y certificado de calibración acreditada en masas, con ficha técnica. % de grasa corporal Modo niño Aprobada por la FDA Especial para niños de entre 5 y 17 años Suela antideslizante. Pequeña y portátil.</t>
  </si>
  <si>
    <t>Balanza Monitor de composición corporal adultos, con garantía mínima de un año por defectos de fabricación y certificado de calibración acreditada en masas, con ficha técnica y con ficha técnica. Monitor de composición segmental de radio inalámbrico del mundo. Usando la tecnología inalámbrica ANT + radio y la tecnología de análisis de impedancia bioeléctrica (BIA) aprobada por la FDA, representa el producto más avanzado de monitoreo de la salud. ANT + proporciona una interfaz inalámbrica segura y sencilla. Características principales: Monitor de composición segmentaria inalámbrica de radio, de frecuencia dual del mundo. Ahora con frecuencia cardíaca. Lleva la monitorización del estado físico y de la salud a los niveles más altos posibles: Composición corporal completa. Peso. Porcentaje de grasa corporal, %. Porcentaje de agua corporal. Masa muscular. Tasa metabólica basal (BMR). Calificación del estado físico. Composición del cuerpo segmental (brazo derecho, brazo izquierdo, pierna derecha, pierna izquierda y tronco).</t>
  </si>
  <si>
    <t>KIT COMPLETO ANTROPOMETRIA PORTATIL, con garantía mínima de un año por defectos de fabricación y certificado de calibración del fabricante, con ficha técnica. , el cual consta de:  
PLICOMETRO Precisión: 0,1mm; Resolución: 0,5mm; Rango de medición: 0-85mm. 
CALIBRE DE DIAMETROS OSEOS GRANDE:  con ventanas de lectura independientes, una para medidas normales y otra para medir la profundidad del tórax; Precisión: 0,5mm; Resolución: 1mm; Rango de medición: Extensiones cerradas 100-600mm / Extensiones abiertas 0-600mm. Se utiliza para valorar, entre otros, los diámetros biacromial, biiliocristal, transverso del tórax, sagital del abdomen, bideltoideo, bitrocantereo y profundidad antero posterior del tórax (con sus extensiones rebatibles ajustadas y ventana de lectura exclusiva para dicha medida).  
CALIBRE DE DIAMETROS OSEOS PEQUENO: Precisión: 0,5mm; Resolución: 1mm; Rango de medición: 0-170mm. Permite medición de los diámetros de humero, fémur, bimaleolar, biestiloideo, ancho de mano y pie. 
SEGMOMETRO: Precisión: 0,5mm; Resolución: 1mm; Rango de medición: 10-660mm  Con certificado de calibración y garantía. 
CINTA ANTROPOMETRICA (METALICA): Cinta metálica con escala grabada en negro; Metal plano y de 7mm Mecanismo retráctil automático; Diseño de pequeño tamaño para mejor manipulación Precisión: 0,1mm; Resolución: 1mm; Rango de medición: 0-200mm. 
TALLIMETRO AUTOADHESIVO: Tallímetro acrílico para colgar con tornillos (a cualquier superficie). Posibilidad de desmontarlo y utilizarlo en otros lugares, Dividido en 3 secciones que facilitan su traslado. Escala de estatura hasta 210cm.  
CAJA DE TRANSPORTE con interior en goma.</t>
  </si>
  <si>
    <t>Cronometro de colgar. con garantía mínima de un año por defectos de fabricación y certificado de calibración del fabricante, con ficha técnica.  500 memorias 
Forma ergonómica recubierta de goma para mayor comodidad. 
Fácil de leer, números de gran tamaño, tiempos parciales en la línea superior. 
Recupera la vuelta más rápida, la vueltas más lenta y el promedio de cada vuelta. 
Luz de fondo con apagado automático para prolongar la duración de la batería. 
Bisel sobresaliente de pantalla que protege la cara del reloj. Indicador de duración de la batería. 
Botones de toque suaves para mejor precisión. Resistente a agua y a golpes.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</si>
</sst>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0" borderId="20" xfId="0" applyFont="1" applyBorder="1" applyAlignment="1">
      <alignment horizontal="left"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view="pageBreakPreview" topLeftCell="A18" zoomScale="85" zoomScaleNormal="70" zoomScaleSheetLayoutView="85" zoomScalePageLayoutView="55" workbookViewId="0">
      <selection activeCell="G19" sqref="G19"/>
    </sheetView>
  </sheetViews>
  <sheetFormatPr baseColWidth="10" defaultColWidth="11.44140625" defaultRowHeight="14.4" x14ac:dyDescent="0.3"/>
  <cols>
    <col min="1" max="1" width="10.6640625" style="13" customWidth="1"/>
    <col min="2" max="2" width="74.5546875" style="13" customWidth="1"/>
    <col min="3" max="3" width="18.5546875" style="13" customWidth="1"/>
    <col min="4" max="4" width="13.33203125" style="13" customWidth="1"/>
    <col min="5" max="6" width="15" style="13" customWidth="1"/>
    <col min="7" max="7" width="13.44140625" style="13" customWidth="1"/>
    <col min="8" max="8" width="12.77734375" style="13" customWidth="1"/>
    <col min="9" max="9" width="15" style="15" customWidth="1"/>
    <col min="10" max="10" width="16.6640625" style="15" customWidth="1"/>
    <col min="11" max="11" width="16.109375" style="15" customWidth="1"/>
    <col min="12" max="12" width="21.6640625" style="15" customWidth="1"/>
    <col min="13" max="16384" width="11.44140625" style="15"/>
  </cols>
  <sheetData>
    <row r="1" spans="1:12" x14ac:dyDescent="0.3">
      <c r="F1" s="14"/>
    </row>
    <row r="2" spans="1:12" ht="15.75" customHeight="1" x14ac:dyDescent="0.3">
      <c r="A2" s="37"/>
      <c r="B2" s="41" t="s">
        <v>0</v>
      </c>
      <c r="C2" s="41"/>
      <c r="D2" s="41"/>
      <c r="E2" s="41"/>
      <c r="F2" s="41"/>
      <c r="G2" s="41"/>
      <c r="H2" s="41"/>
      <c r="I2" s="41"/>
      <c r="J2" s="41"/>
      <c r="K2" s="41" t="s">
        <v>33</v>
      </c>
      <c r="L2" s="41"/>
    </row>
    <row r="3" spans="1:12" ht="15.75" customHeight="1" x14ac:dyDescent="0.3">
      <c r="A3" s="37"/>
      <c r="B3" s="41" t="s">
        <v>1</v>
      </c>
      <c r="C3" s="41"/>
      <c r="D3" s="41"/>
      <c r="E3" s="41"/>
      <c r="F3" s="41"/>
      <c r="G3" s="41"/>
      <c r="H3" s="41"/>
      <c r="I3" s="41"/>
      <c r="J3" s="41"/>
      <c r="K3" s="41" t="s">
        <v>29</v>
      </c>
      <c r="L3" s="41"/>
    </row>
    <row r="4" spans="1:12" ht="16.5" customHeight="1" x14ac:dyDescent="0.3">
      <c r="A4" s="37"/>
      <c r="B4" s="41" t="s">
        <v>27</v>
      </c>
      <c r="C4" s="41"/>
      <c r="D4" s="41"/>
      <c r="E4" s="41"/>
      <c r="F4" s="41"/>
      <c r="G4" s="41"/>
      <c r="H4" s="41"/>
      <c r="I4" s="41"/>
      <c r="J4" s="41"/>
      <c r="K4" s="41" t="s">
        <v>30</v>
      </c>
      <c r="L4" s="41"/>
    </row>
    <row r="5" spans="1:12" ht="15" customHeight="1" x14ac:dyDescent="0.3">
      <c r="A5" s="37"/>
      <c r="B5" s="41"/>
      <c r="C5" s="41"/>
      <c r="D5" s="41"/>
      <c r="E5" s="41"/>
      <c r="F5" s="41"/>
      <c r="G5" s="41"/>
      <c r="H5" s="41"/>
      <c r="I5" s="41"/>
      <c r="J5" s="41"/>
      <c r="K5" s="41" t="s">
        <v>31</v>
      </c>
      <c r="L5" s="41"/>
    </row>
    <row r="7" spans="1:12" x14ac:dyDescent="0.3">
      <c r="A7" s="16" t="s">
        <v>36</v>
      </c>
    </row>
    <row r="8" spans="1:12" x14ac:dyDescent="0.3">
      <c r="A8" s="17" t="s">
        <v>35</v>
      </c>
    </row>
    <row r="9" spans="1:12" ht="25.5" customHeight="1" x14ac:dyDescent="0.3">
      <c r="A9" s="53" t="s">
        <v>34</v>
      </c>
      <c r="B9" s="53"/>
      <c r="C9" s="18"/>
      <c r="E9" s="19" t="s">
        <v>21</v>
      </c>
      <c r="F9" s="55"/>
      <c r="G9" s="56"/>
      <c r="I9" s="20" t="s">
        <v>16</v>
      </c>
      <c r="J9" s="57"/>
      <c r="K9" s="58"/>
    </row>
    <row r="10" spans="1:12" ht="15" thickBot="1" x14ac:dyDescent="0.35">
      <c r="A10" s="18"/>
      <c r="B10" s="18"/>
      <c r="C10" s="18"/>
      <c r="E10" s="21"/>
      <c r="F10" s="21"/>
      <c r="G10" s="21"/>
      <c r="I10" s="22"/>
      <c r="J10" s="23"/>
      <c r="K10" s="23"/>
    </row>
    <row r="11" spans="1:12" ht="30.75" customHeight="1" thickBot="1" x14ac:dyDescent="0.35">
      <c r="A11" s="42" t="s">
        <v>28</v>
      </c>
      <c r="B11" s="43"/>
      <c r="C11" s="24"/>
      <c r="D11" s="38" t="s">
        <v>17</v>
      </c>
      <c r="E11" s="39"/>
      <c r="F11" s="39"/>
      <c r="G11" s="40"/>
      <c r="H11" s="30"/>
      <c r="I11" s="22"/>
    </row>
    <row r="12" spans="1:12" ht="15" thickBot="1" x14ac:dyDescent="0.35">
      <c r="A12" s="44"/>
      <c r="B12" s="45"/>
      <c r="C12" s="24"/>
      <c r="D12" s="25"/>
      <c r="E12" s="21"/>
      <c r="F12" s="21"/>
      <c r="G12" s="21"/>
      <c r="I12" s="22"/>
    </row>
    <row r="13" spans="1:12" ht="30" customHeight="1" thickBot="1" x14ac:dyDescent="0.35">
      <c r="A13" s="44"/>
      <c r="B13" s="45"/>
      <c r="C13" s="24"/>
      <c r="D13" s="38" t="s">
        <v>18</v>
      </c>
      <c r="E13" s="39"/>
      <c r="F13" s="39"/>
      <c r="G13" s="40"/>
      <c r="H13" s="30"/>
      <c r="I13" s="22"/>
    </row>
    <row r="14" spans="1:12" ht="18.75" customHeight="1" thickBot="1" x14ac:dyDescent="0.35">
      <c r="A14" s="44"/>
      <c r="B14" s="45"/>
      <c r="C14" s="24"/>
      <c r="E14" s="21"/>
      <c r="F14" s="21"/>
      <c r="G14" s="21"/>
      <c r="I14" s="22"/>
    </row>
    <row r="15" spans="1:12" ht="24" customHeight="1" thickBot="1" x14ac:dyDescent="0.35">
      <c r="A15" s="46"/>
      <c r="B15" s="47"/>
      <c r="C15" s="24"/>
      <c r="D15" s="38" t="s">
        <v>22</v>
      </c>
      <c r="E15" s="39"/>
      <c r="F15" s="39"/>
      <c r="G15" s="40"/>
      <c r="H15" s="30"/>
      <c r="I15" s="22"/>
      <c r="J15" s="23"/>
      <c r="K15" s="23"/>
    </row>
    <row r="16" spans="1:12" x14ac:dyDescent="0.3">
      <c r="A16" s="18"/>
      <c r="B16" s="18"/>
      <c r="C16" s="18"/>
      <c r="E16" s="21"/>
      <c r="F16" s="21"/>
      <c r="G16" s="21"/>
      <c r="I16" s="22"/>
      <c r="J16" s="23"/>
      <c r="K16" s="23"/>
    </row>
    <row r="18" spans="1:12" s="28" customFormat="1" ht="34.200000000000003" customHeight="1" x14ac:dyDescent="0.3">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399.6" customHeight="1" x14ac:dyDescent="0.3">
      <c r="A19" s="7">
        <v>1</v>
      </c>
      <c r="B19" s="36" t="s">
        <v>42</v>
      </c>
      <c r="C19" s="32"/>
      <c r="D19" s="33">
        <v>5</v>
      </c>
      <c r="E19" s="33" t="s">
        <v>38</v>
      </c>
      <c r="F19" s="34"/>
      <c r="G19" s="35">
        <v>0</v>
      </c>
      <c r="H19" s="1">
        <f>+ROUND(F19*G19,0)</f>
        <v>0</v>
      </c>
      <c r="I19" s="1">
        <f>ROUND(F19+H19,0)</f>
        <v>0</v>
      </c>
      <c r="J19" s="1">
        <f>ROUND(F19*D19,0)</f>
        <v>0</v>
      </c>
      <c r="K19" s="1">
        <f>ROUND(J19*G19,0)</f>
        <v>0</v>
      </c>
      <c r="L19" s="2">
        <f>ROUND(J19+K19,0)</f>
        <v>0</v>
      </c>
    </row>
    <row r="20" spans="1:12" s="28" customFormat="1" ht="192" customHeight="1" x14ac:dyDescent="0.3">
      <c r="A20" s="7">
        <v>2</v>
      </c>
      <c r="B20" s="36" t="s">
        <v>43</v>
      </c>
      <c r="C20" s="32"/>
      <c r="D20" s="33">
        <v>10</v>
      </c>
      <c r="E20" s="33" t="s">
        <v>38</v>
      </c>
      <c r="F20" s="34"/>
      <c r="G20" s="3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28" customFormat="1" ht="101.4" customHeight="1" x14ac:dyDescent="0.3">
      <c r="A21" s="7">
        <v>3</v>
      </c>
      <c r="B21" s="36" t="s">
        <v>40</v>
      </c>
      <c r="C21" s="32"/>
      <c r="D21" s="33">
        <v>5</v>
      </c>
      <c r="E21" s="33" t="s">
        <v>38</v>
      </c>
      <c r="F21" s="34"/>
      <c r="G21" s="35">
        <v>0</v>
      </c>
      <c r="H21" s="1">
        <f t="shared" si="0"/>
        <v>0</v>
      </c>
      <c r="I21" s="1">
        <f t="shared" si="1"/>
        <v>0</v>
      </c>
      <c r="J21" s="1">
        <f t="shared" si="2"/>
        <v>0</v>
      </c>
      <c r="K21" s="1">
        <f t="shared" si="3"/>
        <v>0</v>
      </c>
      <c r="L21" s="2">
        <f t="shared" si="4"/>
        <v>0</v>
      </c>
    </row>
    <row r="22" spans="1:12" s="28" customFormat="1" ht="219.6" customHeight="1" x14ac:dyDescent="0.3">
      <c r="A22" s="7">
        <v>4</v>
      </c>
      <c r="B22" s="36" t="s">
        <v>41</v>
      </c>
      <c r="C22" s="32"/>
      <c r="D22" s="33">
        <v>1</v>
      </c>
      <c r="E22" s="33" t="s">
        <v>38</v>
      </c>
      <c r="F22" s="34"/>
      <c r="G22" s="35">
        <v>0</v>
      </c>
      <c r="H22" s="1">
        <f t="shared" si="0"/>
        <v>0</v>
      </c>
      <c r="I22" s="1">
        <f t="shared" si="1"/>
        <v>0</v>
      </c>
      <c r="J22" s="1">
        <f t="shared" si="2"/>
        <v>0</v>
      </c>
      <c r="K22" s="1">
        <f t="shared" si="3"/>
        <v>0</v>
      </c>
      <c r="L22" s="2">
        <f t="shared" si="4"/>
        <v>0</v>
      </c>
    </row>
    <row r="23" spans="1:12" s="28" customFormat="1" ht="44.4" customHeight="1" thickBot="1" x14ac:dyDescent="0.3">
      <c r="A23" s="24"/>
      <c r="B23" s="61"/>
      <c r="C23" s="61"/>
      <c r="D23" s="61"/>
      <c r="E23" s="61"/>
      <c r="F23" s="61"/>
      <c r="G23" s="61"/>
      <c r="H23" s="61"/>
      <c r="I23" s="61"/>
      <c r="J23" s="62"/>
      <c r="K23" s="8" t="s">
        <v>23</v>
      </c>
      <c r="L23" s="4">
        <f>SUMIF(G:G,0%,J:J)</f>
        <v>0</v>
      </c>
    </row>
    <row r="24" spans="1:12" s="28" customFormat="1" ht="35.4" customHeight="1" thickBot="1" x14ac:dyDescent="0.3">
      <c r="A24" s="50" t="s">
        <v>25</v>
      </c>
      <c r="B24" s="51"/>
      <c r="C24" s="51"/>
      <c r="D24" s="51"/>
      <c r="E24" s="51"/>
      <c r="F24" s="51"/>
      <c r="G24" s="51"/>
      <c r="H24" s="51"/>
      <c r="I24" s="51"/>
      <c r="J24" s="52"/>
      <c r="K24" s="12" t="s">
        <v>10</v>
      </c>
      <c r="L24" s="4">
        <f>SUMIF(G:G,5%,J:J)</f>
        <v>0</v>
      </c>
    </row>
    <row r="25" spans="1:12" s="28" customFormat="1" ht="35.4" customHeight="1" x14ac:dyDescent="0.25">
      <c r="A25" s="48" t="s">
        <v>39</v>
      </c>
      <c r="B25" s="48"/>
      <c r="C25" s="48"/>
      <c r="D25" s="48"/>
      <c r="E25" s="48"/>
      <c r="F25" s="48"/>
      <c r="G25" s="48"/>
      <c r="H25" s="48"/>
      <c r="I25" s="48"/>
      <c r="J25" s="48"/>
      <c r="K25" s="8" t="s">
        <v>11</v>
      </c>
      <c r="L25" s="4">
        <f>SUMIF(G:G,19%,J:J)</f>
        <v>0</v>
      </c>
    </row>
    <row r="26" spans="1:12" s="28" customFormat="1" ht="35.4" customHeight="1" x14ac:dyDescent="0.25">
      <c r="A26" s="49"/>
      <c r="B26" s="49"/>
      <c r="C26" s="49"/>
      <c r="D26" s="49"/>
      <c r="E26" s="49"/>
      <c r="F26" s="49"/>
      <c r="G26" s="49"/>
      <c r="H26" s="49"/>
      <c r="I26" s="49"/>
      <c r="J26" s="49"/>
      <c r="K26" s="9" t="s">
        <v>7</v>
      </c>
      <c r="L26" s="5">
        <f>SUM(L23:L25)</f>
        <v>0</v>
      </c>
    </row>
    <row r="27" spans="1:12" s="28" customFormat="1" ht="35.4" customHeight="1" x14ac:dyDescent="0.25">
      <c r="A27" s="49"/>
      <c r="B27" s="49"/>
      <c r="C27" s="49"/>
      <c r="D27" s="49"/>
      <c r="E27" s="49"/>
      <c r="F27" s="49"/>
      <c r="G27" s="49"/>
      <c r="H27" s="49"/>
      <c r="I27" s="49"/>
      <c r="J27" s="49"/>
      <c r="K27" s="10" t="s">
        <v>12</v>
      </c>
      <c r="L27" s="6">
        <f>ROUND(L24*5%,0)</f>
        <v>0</v>
      </c>
    </row>
    <row r="28" spans="1:12" s="28" customFormat="1" ht="35.4" customHeight="1" x14ac:dyDescent="0.25">
      <c r="A28" s="49"/>
      <c r="B28" s="49"/>
      <c r="C28" s="49"/>
      <c r="D28" s="49"/>
      <c r="E28" s="49"/>
      <c r="F28" s="49"/>
      <c r="G28" s="49"/>
      <c r="H28" s="49"/>
      <c r="I28" s="49"/>
      <c r="J28" s="49"/>
      <c r="K28" s="10" t="s">
        <v>13</v>
      </c>
      <c r="L28" s="4">
        <f>ROUND(L25*19%,0)</f>
        <v>0</v>
      </c>
    </row>
    <row r="29" spans="1:12" s="28" customFormat="1" ht="35.4" customHeight="1" x14ac:dyDescent="0.25">
      <c r="A29" s="49"/>
      <c r="B29" s="49"/>
      <c r="C29" s="49"/>
      <c r="D29" s="49"/>
      <c r="E29" s="49"/>
      <c r="F29" s="49"/>
      <c r="G29" s="49"/>
      <c r="H29" s="49"/>
      <c r="I29" s="49"/>
      <c r="J29" s="49"/>
      <c r="K29" s="9" t="s">
        <v>14</v>
      </c>
      <c r="L29" s="5">
        <f>SUM(L27:L28)</f>
        <v>0</v>
      </c>
    </row>
    <row r="30" spans="1:12" s="28" customFormat="1" ht="35.4" customHeight="1" x14ac:dyDescent="0.25">
      <c r="A30" s="49"/>
      <c r="B30" s="49"/>
      <c r="C30" s="49"/>
      <c r="D30" s="49"/>
      <c r="E30" s="49"/>
      <c r="F30" s="49"/>
      <c r="G30" s="49"/>
      <c r="H30" s="49"/>
      <c r="I30" s="49"/>
      <c r="J30" s="49"/>
      <c r="K30" s="11" t="s">
        <v>15</v>
      </c>
      <c r="L30" s="5">
        <f>+L26+L29</f>
        <v>0</v>
      </c>
    </row>
    <row r="33" spans="1:3" x14ac:dyDescent="0.3">
      <c r="B33" s="31"/>
      <c r="C33" s="31"/>
    </row>
    <row r="34" spans="1:3" x14ac:dyDescent="0.3">
      <c r="B34" s="59"/>
      <c r="C34" s="59"/>
    </row>
    <row r="35" spans="1:3" ht="15" thickBot="1" x14ac:dyDescent="0.35">
      <c r="B35" s="60"/>
      <c r="C35" s="60"/>
    </row>
    <row r="36" spans="1:3" x14ac:dyDescent="0.3">
      <c r="B36" s="54" t="s">
        <v>20</v>
      </c>
      <c r="C36" s="54"/>
    </row>
    <row r="38" spans="1:3" x14ac:dyDescent="0.3">
      <c r="A38" s="29" t="s">
        <v>37</v>
      </c>
    </row>
  </sheetData>
  <sheetProtection algorithmName="SHA-512" hashValue="9jDgcySIT4IqQrR4552WTSY2l1y00HNOEneRY/s2WtJd3qvNwLttBmGpKpPat833WQYCsHZwepkcdyTGzxv6fg==" saltValue="t+93Z8y+/uACwb5MS8p0Ig==" spinCount="100000" sheet="1" selectLockedCells="1"/>
  <mergeCells count="20">
    <mergeCell ref="A25:J30"/>
    <mergeCell ref="A24:J24"/>
    <mergeCell ref="A9:B9"/>
    <mergeCell ref="B36:C36"/>
    <mergeCell ref="D13:G13"/>
    <mergeCell ref="D15:G15"/>
    <mergeCell ref="F9:G9"/>
    <mergeCell ref="J9:K9"/>
    <mergeCell ref="B34:C35"/>
    <mergeCell ref="B23:J2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55" orientation="landscape" r:id="rId1"/>
  <rowBreaks count="1" manualBreakCount="1">
    <brk id="19" max="11" man="1"/>
  </rowBreaks>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2021-11-23T12:36:34Z</cp:lastPrinted>
  <dcterms:created xsi:type="dcterms:W3CDTF">2017-04-28T13:22:52Z</dcterms:created>
  <dcterms:modified xsi:type="dcterms:W3CDTF">2021-11-23T22:24:55Z</dcterms:modified>
</cp:coreProperties>
</file>