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INVERSION\PROYECTO HERRAMIENTAS EL VERGEL\PUBLICACIÓN\"/>
    </mc:Choice>
  </mc:AlternateContent>
  <bookViews>
    <workbookView xWindow="0" yWindow="0" windowWidth="24000" windowHeight="840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<sst xmlns="http://schemas.openxmlformats.org/spreadsheetml/2006/main" count="47" uniqueCount="43">
  <si>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</si>
  <si>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</si>
  <si>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</si>
  <si>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</si>
  <si>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</si>
  <si>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</si>
  <si>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</si>
  <si>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</si>
  <si>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</si>
  <si>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</si>
  <si>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</si>
  <si>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</si>
  <si>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</si>
  <si>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</si>
  <si>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</si>
  <si>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</si>
  <si>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</si>
  <si>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</si>
  <si>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</si>
  <si>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</si>
  <si>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</si>
  <si>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</si>
  <si>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</si>
  <si>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</si>
  <si>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</si>
  <si>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</si>
  <si>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</si>
  <si>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</si>
  <si>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</si>
  <si>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</si>
  <si>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</si>
  <si>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</si>
  <si>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</si>
  <si>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</si>
  <si>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</si>
  <si>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</si>
  <si>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</si>
  <si>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</si>
  <si>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</si>
  <si>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r>
      <rPr>
        <b/>
        <sz val="11"/>
        <color theme="1"/>
        <rFont val="Arial"/>
        <family val="2"/>
      </rPr>
      <t>Fumigadora de espalada a motor</t>
    </r>
    <r>
      <rPr>
        <sz val="11"/>
        <color theme="1"/>
        <rFont val="Arial"/>
        <family val="2"/>
      </rPr>
      <t xml:space="preserve">
Cilindrada: 25,4 cm^3
Potencia: 0,7 kW/0,9 hp
Volumen del tanque de combustible: 0,6L
Deposito de Liquido: 25L
Preción: 3,5 Mpa/507 Psi
Descarga: 4 l/min Peso: 10 kg
Garantia de por lo menos un (1) año.</t>
    </r>
  </si>
  <si>
    <r>
      <rPr>
        <b/>
        <sz val="11"/>
        <color theme="1"/>
        <rFont val="Arial"/>
        <family val="2"/>
      </rPr>
      <t>Bomba estacionaria con pistones en ceramica</t>
    </r>
    <r>
      <rPr>
        <sz val="11"/>
        <color theme="1"/>
        <rFont val="Arial"/>
        <family val="2"/>
      </rPr>
      <t xml:space="preserve">
Presion: 0 580 PSI
Caudal: 32 - 46 L
Bomba: de émbolo
Vel. Trabajo: 800 - 1200 rpm
Potencia Requerida: Motor Gasolina 6,5 hp
Material Pistones: Ceramica
Motor: 4 Tiempos
Potencia Nominal: 4,1 KW / 3600rpm
Tipo de eje: Cuña + Rosca
Tipo de Encendido: Manual
Garantia de por lo menos un (1) año.</t>
    </r>
  </si>
  <si>
    <r>
      <rPr>
        <b/>
        <sz val="11"/>
        <color theme="1"/>
        <rFont val="Arial"/>
        <family val="2"/>
      </rPr>
      <t>Guadaña EJE ESCUALIZABLE B45</t>
    </r>
    <r>
      <rPr>
        <sz val="11"/>
        <color theme="1"/>
        <rFont val="Arial"/>
        <family val="2"/>
      </rPr>
      <t xml:space="preserve">
Motor: de 2 tiempos.
Peso en seco sin accesorios: 8,6 kg
Cilindraje: 41,5 c.c.
Longitud Total: 1,69 m
Presión: 3,5 Mpa/507 Psi
Capacidad Combustible: 1000 ml
Carburador: Diafragma
Garantia de por lo menos un (1) año.</t>
    </r>
  </si>
  <si>
    <r>
      <rPr>
        <b/>
        <sz val="11"/>
        <color theme="1"/>
        <rFont val="Arial"/>
        <family val="2"/>
      </rPr>
      <t>Motocultor</t>
    </r>
    <r>
      <rPr>
        <sz val="11"/>
        <color theme="1"/>
        <rFont val="Arial"/>
        <family val="2"/>
      </rPr>
      <t xml:space="preserve">
Tipo de Motor: Diesel
Sistema de Encendido: Manual
Modelo: 186FA
Potencia: 10hp
Ancho de Trabajo: 135cm
Profundida de trabajo: 20cm
Marcha: 2 Adelante 1 Atrás
Sistema de Transmicion: Engranajes
Garantia de por lo menos un (1) 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</si>
</sst>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topLeftCell="A5" zoomScale="70" zoomScaleNormal="70" zoomScaleSheetLayoutView="90" zoomScalePageLayoutView="55" workbookViewId="0">
      <selection activeCell="J42" sqref="J42"/>
    </sheetView>
  </sheetViews>
  <sheetFormatPr baseColWidth="10" defaultColWidth="11.42578125" defaultRowHeight="15" x14ac:dyDescent="0.25"/>
  <cols>
    <col min="1" max="1" width="10.7109375" style="11" customWidth="1"/>
    <col min="2" max="2" width="50.425781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54"/>
      <c r="B2" s="55" t="s">
        <v>0</v>
      </c>
      <c r="C2" s="55"/>
      <c r="D2" s="55"/>
      <c r="E2" s="55"/>
      <c r="F2" s="55"/>
      <c r="G2" s="55"/>
      <c r="H2" s="55"/>
      <c r="I2" s="55"/>
      <c r="J2" s="55"/>
      <c r="K2" s="55" t="s">
        <v>1</v>
      </c>
      <c r="L2" s="55"/>
    </row>
    <row r="3" spans="1:12" ht="15.75" customHeight="1" x14ac:dyDescent="0.25">
      <c r="A3" s="54"/>
      <c r="B3" s="55" t="s">
        <v>2</v>
      </c>
      <c r="C3" s="55"/>
      <c r="D3" s="55"/>
      <c r="E3" s="55"/>
      <c r="F3" s="55"/>
      <c r="G3" s="55"/>
      <c r="H3" s="55"/>
      <c r="I3" s="55"/>
      <c r="J3" s="55"/>
      <c r="K3" s="55" t="s">
        <v>3</v>
      </c>
      <c r="L3" s="55"/>
    </row>
    <row r="4" spans="1:12" ht="16.5" customHeight="1" x14ac:dyDescent="0.25">
      <c r="A4" s="54"/>
      <c r="B4" s="55" t="s">
        <v>4</v>
      </c>
      <c r="C4" s="55"/>
      <c r="D4" s="55"/>
      <c r="E4" s="55"/>
      <c r="F4" s="55"/>
      <c r="G4" s="55"/>
      <c r="H4" s="55"/>
      <c r="I4" s="55"/>
      <c r="J4" s="55"/>
      <c r="K4" s="55" t="s">
        <v>5</v>
      </c>
      <c r="L4" s="55"/>
    </row>
    <row r="5" spans="1:12" ht="15" customHeight="1" x14ac:dyDescent="0.25">
      <c r="A5" s="54"/>
      <c r="B5" s="55"/>
      <c r="C5" s="55"/>
      <c r="D5" s="55"/>
      <c r="E5" s="55"/>
      <c r="F5" s="55"/>
      <c r="G5" s="55"/>
      <c r="H5" s="55"/>
      <c r="I5" s="55"/>
      <c r="J5" s="55"/>
      <c r="K5" s="55" t="s">
        <v>6</v>
      </c>
      <c r="L5" s="55"/>
    </row>
    <row r="7" spans="1:12" x14ac:dyDescent="0.25">
      <c r="A7" s="14" t="s">
        <v>7</v>
      </c>
    </row>
    <row r="8" spans="1:12" x14ac:dyDescent="0.25">
      <c r="A8" s="14"/>
    </row>
    <row r="9" spans="1:12" ht="25.5" customHeight="1" x14ac:dyDescent="0.25">
      <c r="A9" s="44" t="s">
        <v>8</v>
      </c>
      <c r="B9" s="44"/>
      <c r="C9" s="15"/>
      <c r="E9" s="16" t="s">
        <v>9</v>
      </c>
      <c r="F9" s="49"/>
      <c r="G9" s="50"/>
      <c r="I9" s="17" t="s">
        <v>10</v>
      </c>
      <c r="J9" s="51"/>
      <c r="K9" s="52"/>
    </row>
    <row r="10" spans="1:12" ht="15.75" thickBot="1" x14ac:dyDescent="0.3">
      <c r="A10" s="15"/>
      <c r="B10" s="15"/>
      <c r="C10" s="15"/>
      <c r="E10" s="18"/>
      <c r="F10" s="18"/>
      <c r="G10" s="18"/>
      <c r="I10" s="19"/>
      <c r="J10" s="20"/>
      <c r="K10" s="20"/>
    </row>
    <row r="11" spans="1:12" ht="30.75" customHeight="1" thickBot="1" x14ac:dyDescent="0.3">
      <c r="A11" s="56" t="s">
        <v>11</v>
      </c>
      <c r="B11" s="57"/>
      <c r="C11" s="4"/>
      <c r="D11" s="46" t="s">
        <v>12</v>
      </c>
      <c r="E11" s="47"/>
      <c r="F11" s="47"/>
      <c r="G11" s="48"/>
      <c r="H11" s="21"/>
      <c r="I11" s="19"/>
    </row>
    <row r="12" spans="1:12" ht="15.75" thickBot="1" x14ac:dyDescent="0.3">
      <c r="A12" s="58"/>
      <c r="B12" s="59"/>
      <c r="C12" s="4"/>
      <c r="D12" s="20"/>
      <c r="E12" s="18"/>
      <c r="F12" s="18"/>
      <c r="G12" s="18"/>
      <c r="I12" s="19"/>
    </row>
    <row r="13" spans="1:12" ht="30" customHeight="1" thickBot="1" x14ac:dyDescent="0.3">
      <c r="A13" s="58"/>
      <c r="B13" s="59"/>
      <c r="C13" s="4"/>
      <c r="D13" s="46" t="s">
        <v>13</v>
      </c>
      <c r="E13" s="47"/>
      <c r="F13" s="47"/>
      <c r="G13" s="48"/>
      <c r="H13" s="21"/>
      <c r="I13" s="19"/>
    </row>
    <row r="14" spans="1:12" ht="18.75" customHeight="1" thickBot="1" x14ac:dyDescent="0.3">
      <c r="A14" s="58"/>
      <c r="B14" s="59"/>
      <c r="C14" s="4"/>
      <c r="E14" s="18"/>
      <c r="F14" s="18"/>
      <c r="G14" s="18"/>
      <c r="I14" s="19"/>
    </row>
    <row r="15" spans="1:12" ht="24" customHeight="1" thickBot="1" x14ac:dyDescent="0.3">
      <c r="A15" s="60"/>
      <c r="B15" s="61"/>
      <c r="C15" s="4"/>
      <c r="D15" s="46" t="s">
        <v>14</v>
      </c>
      <c r="E15" s="47"/>
      <c r="F15" s="47"/>
      <c r="G15" s="48"/>
      <c r="H15" s="21"/>
      <c r="I15" s="19"/>
      <c r="J15" s="20"/>
      <c r="K15" s="20"/>
    </row>
    <row r="16" spans="1:12" x14ac:dyDescent="0.25">
      <c r="A16" s="15"/>
      <c r="B16" s="15"/>
      <c r="C16" s="15"/>
      <c r="E16" s="18"/>
      <c r="F16" s="18"/>
      <c r="G16" s="18"/>
      <c r="I16" s="19"/>
      <c r="J16" s="20"/>
      <c r="K16" s="20"/>
    </row>
    <row r="18" spans="1:12" s="22" customFormat="1" ht="25.5" x14ac:dyDescent="0.25">
      <c r="A18" s="25" t="s">
        <v>15</v>
      </c>
      <c r="B18" s="25" t="s">
        <v>16</v>
      </c>
      <c r="C18" s="1" t="s">
        <v>17</v>
      </c>
      <c r="D18" s="25" t="s">
        <v>18</v>
      </c>
      <c r="E18" s="25" t="s">
        <v>19</v>
      </c>
      <c r="F18" s="2" t="s">
        <v>20</v>
      </c>
      <c r="G18" s="2" t="s">
        <v>21</v>
      </c>
      <c r="H18" s="28" t="s">
        <v>22</v>
      </c>
      <c r="I18" s="28" t="s">
        <v>23</v>
      </c>
      <c r="J18" s="28" t="s">
        <v>24</v>
      </c>
      <c r="K18" s="28" t="s">
        <v>25</v>
      </c>
      <c r="L18" s="28" t="s">
        <v>26</v>
      </c>
    </row>
    <row r="19" spans="1:12" s="22" customFormat="1" ht="214.5" x14ac:dyDescent="0.25">
      <c r="A19" s="26">
        <v>1</v>
      </c>
      <c r="B19" s="62" t="s">
        <v>39</v>
      </c>
      <c r="C19" s="8"/>
      <c r="D19" s="27">
        <v>2</v>
      </c>
      <c r="E19" s="26" t="s">
        <v>27</v>
      </c>
      <c r="F19" s="9"/>
      <c r="G19" s="10">
        <v>0</v>
      </c>
      <c r="H19" s="29">
        <f>+ROUND(F19*G19,0)</f>
        <v>0</v>
      </c>
      <c r="I19" s="29">
        <f>ROUND(F19+H19,0)</f>
        <v>0</v>
      </c>
      <c r="J19" s="29">
        <f>ROUND(F19*D19,0)</f>
        <v>0</v>
      </c>
      <c r="K19" s="29">
        <f>ROUND(J19*G19,0)</f>
        <v>0</v>
      </c>
      <c r="L19" s="30">
        <f>ROUND(J19+K19,0)</f>
        <v>0</v>
      </c>
    </row>
    <row r="20" spans="1:12" s="22" customFormat="1" ht="341.25" customHeight="1" x14ac:dyDescent="0.25">
      <c r="A20" s="26">
        <f>+A19+1</f>
        <v>2</v>
      </c>
      <c r="B20" s="62" t="s">
        <v>40</v>
      </c>
      <c r="C20" s="8"/>
      <c r="D20" s="26">
        <v>1</v>
      </c>
      <c r="E20" s="26" t="s">
        <v>27</v>
      </c>
      <c r="F20" s="9">
        <v>0</v>
      </c>
      <c r="G20" s="10">
        <v>0</v>
      </c>
      <c r="H20" s="29">
        <f t="shared" ref="H20:H22" si="0">+ROUND(F20*G20,0)</f>
        <v>0</v>
      </c>
      <c r="I20" s="29">
        <f t="shared" ref="I20:I22" si="1">ROUND(F20+H20,0)</f>
        <v>0</v>
      </c>
      <c r="J20" s="29">
        <f t="shared" ref="J20:J22" si="2">ROUND(F20*D20,0)</f>
        <v>0</v>
      </c>
      <c r="K20" s="29">
        <f t="shared" ref="K20:K22" si="3">ROUND(J20*G20,0)</f>
        <v>0</v>
      </c>
      <c r="L20" s="30">
        <f t="shared" ref="L20:L22" si="4">ROUND(J20+K20,0)</f>
        <v>0</v>
      </c>
    </row>
    <row r="21" spans="1:12" s="22" customFormat="1" ht="243" x14ac:dyDescent="0.25">
      <c r="A21" s="26">
        <f t="shared" ref="A21:A22" si="5">+A20+1</f>
        <v>3</v>
      </c>
      <c r="B21" s="62" t="s">
        <v>41</v>
      </c>
      <c r="C21" s="8"/>
      <c r="D21" s="26">
        <v>2</v>
      </c>
      <c r="E21" s="26" t="s">
        <v>27</v>
      </c>
      <c r="F21" s="9">
        <v>0</v>
      </c>
      <c r="G21" s="10">
        <v>0</v>
      </c>
      <c r="H21" s="29">
        <f t="shared" si="0"/>
        <v>0</v>
      </c>
      <c r="I21" s="29">
        <f t="shared" si="1"/>
        <v>0</v>
      </c>
      <c r="J21" s="29">
        <f t="shared" si="2"/>
        <v>0</v>
      </c>
      <c r="K21" s="29">
        <f t="shared" si="3"/>
        <v>0</v>
      </c>
      <c r="L21" s="30">
        <f t="shared" si="4"/>
        <v>0</v>
      </c>
    </row>
    <row r="22" spans="1:12" s="22" customFormat="1" ht="271.5" x14ac:dyDescent="0.25">
      <c r="A22" s="26">
        <f t="shared" si="5"/>
        <v>4</v>
      </c>
      <c r="B22" s="62" t="s">
        <v>42</v>
      </c>
      <c r="C22" s="8"/>
      <c r="D22" s="26">
        <v>2</v>
      </c>
      <c r="E22" s="26" t="s">
        <v>27</v>
      </c>
      <c r="F22" s="9">
        <v>0</v>
      </c>
      <c r="G22" s="10">
        <v>0</v>
      </c>
      <c r="H22" s="29">
        <f t="shared" si="0"/>
        <v>0</v>
      </c>
      <c r="I22" s="29">
        <f t="shared" si="1"/>
        <v>0</v>
      </c>
      <c r="J22" s="29">
        <f t="shared" si="2"/>
        <v>0</v>
      </c>
      <c r="K22" s="29">
        <f t="shared" si="3"/>
        <v>0</v>
      </c>
      <c r="L22" s="30">
        <f t="shared" si="4"/>
        <v>0</v>
      </c>
    </row>
    <row r="23" spans="1:12" s="22" customFormat="1" ht="42" customHeight="1" thickBot="1" x14ac:dyDescent="0.25">
      <c r="A23" s="4"/>
      <c r="B23" s="5"/>
      <c r="C23" s="5"/>
      <c r="D23" s="4"/>
      <c r="E23" s="6"/>
      <c r="F23" s="7"/>
      <c r="G23" s="6"/>
      <c r="H23" s="6"/>
      <c r="I23" s="24"/>
      <c r="K23" s="31" t="s">
        <v>28</v>
      </c>
      <c r="L23" s="32">
        <f>SUMIF(G:G,0%,J:J)</f>
        <v>0</v>
      </c>
    </row>
    <row r="24" spans="1:12" s="22" customFormat="1" ht="29.25" customHeight="1" thickBot="1" x14ac:dyDescent="0.25">
      <c r="A24" s="41" t="s">
        <v>29</v>
      </c>
      <c r="B24" s="42"/>
      <c r="C24" s="42"/>
      <c r="D24" s="42"/>
      <c r="E24" s="42"/>
      <c r="F24" s="42"/>
      <c r="G24" s="42"/>
      <c r="H24" s="42"/>
      <c r="I24" s="42"/>
      <c r="J24" s="43"/>
      <c r="K24" s="33" t="s">
        <v>30</v>
      </c>
      <c r="L24" s="32">
        <f>SUMIF(G:G,5%,J:J)</f>
        <v>0</v>
      </c>
    </row>
    <row r="25" spans="1:12" s="22" customFormat="1" ht="77.25" customHeight="1" x14ac:dyDescent="0.2">
      <c r="A25" s="39" t="s">
        <v>31</v>
      </c>
      <c r="B25" s="39"/>
      <c r="C25" s="39"/>
      <c r="D25" s="39"/>
      <c r="E25" s="39"/>
      <c r="F25" s="39"/>
      <c r="G25" s="39"/>
      <c r="H25" s="39"/>
      <c r="I25" s="39"/>
      <c r="J25" s="39"/>
      <c r="K25" s="31" t="s">
        <v>32</v>
      </c>
      <c r="L25" s="32">
        <f>SUMIF(G:G,19%,J:J)</f>
        <v>0</v>
      </c>
    </row>
    <row r="26" spans="1:12" s="22" customFormat="1" ht="20.25" customHeight="1" x14ac:dyDescent="0.2">
      <c r="A26" s="40"/>
      <c r="B26" s="40"/>
      <c r="C26" s="40"/>
      <c r="D26" s="40"/>
      <c r="E26" s="40"/>
      <c r="F26" s="40"/>
      <c r="G26" s="40"/>
      <c r="H26" s="40"/>
      <c r="I26" s="40"/>
      <c r="J26" s="40"/>
      <c r="K26" s="34" t="s">
        <v>24</v>
      </c>
      <c r="L26" s="35">
        <f>SUM(L23:L25)</f>
        <v>0</v>
      </c>
    </row>
    <row r="27" spans="1:12" s="22" customFormat="1" ht="23.25" customHeight="1" x14ac:dyDescent="0.2">
      <c r="A27" s="40"/>
      <c r="B27" s="40"/>
      <c r="C27" s="40"/>
      <c r="D27" s="40"/>
      <c r="E27" s="40"/>
      <c r="F27" s="40"/>
      <c r="G27" s="40"/>
      <c r="H27" s="40"/>
      <c r="I27" s="40"/>
      <c r="J27" s="40"/>
      <c r="K27" s="36" t="s">
        <v>33</v>
      </c>
      <c r="L27" s="37">
        <f>ROUND(L24*5%,0)</f>
        <v>0</v>
      </c>
    </row>
    <row r="28" spans="1:12" s="22" customFormat="1" x14ac:dyDescent="0.2">
      <c r="A28" s="40"/>
      <c r="B28" s="40"/>
      <c r="C28" s="40"/>
      <c r="D28" s="40"/>
      <c r="E28" s="40"/>
      <c r="F28" s="40"/>
      <c r="G28" s="40"/>
      <c r="H28" s="40"/>
      <c r="I28" s="40"/>
      <c r="J28" s="40"/>
      <c r="K28" s="36" t="s">
        <v>34</v>
      </c>
      <c r="L28" s="32">
        <f>ROUND(L25*19%,0)</f>
        <v>0</v>
      </c>
    </row>
    <row r="29" spans="1:12" s="22" customFormat="1" x14ac:dyDescent="0.2">
      <c r="A29" s="40"/>
      <c r="B29" s="40"/>
      <c r="C29" s="40"/>
      <c r="D29" s="40"/>
      <c r="E29" s="40"/>
      <c r="F29" s="40"/>
      <c r="G29" s="40"/>
      <c r="H29" s="40"/>
      <c r="I29" s="40"/>
      <c r="J29" s="40"/>
      <c r="K29" s="34" t="s">
        <v>35</v>
      </c>
      <c r="L29" s="35">
        <f>SUM(L27:L28)</f>
        <v>0</v>
      </c>
    </row>
    <row r="30" spans="1:12" s="22" customFormat="1" ht="59.25" customHeight="1" x14ac:dyDescent="0.2">
      <c r="A30" s="40"/>
      <c r="B30" s="40"/>
      <c r="C30" s="40"/>
      <c r="D30" s="40"/>
      <c r="E30" s="40"/>
      <c r="F30" s="40"/>
      <c r="G30" s="40"/>
      <c r="H30" s="40"/>
      <c r="I30" s="40"/>
      <c r="J30" s="40"/>
      <c r="K30" s="38" t="s">
        <v>36</v>
      </c>
      <c r="L30" s="35">
        <f>+L26+L29</f>
        <v>0</v>
      </c>
    </row>
    <row r="35" spans="1:3" ht="15.75" thickBot="1" x14ac:dyDescent="0.3">
      <c r="B35" s="53"/>
      <c r="C35" s="53"/>
    </row>
    <row r="36" spans="1:3" x14ac:dyDescent="0.25">
      <c r="B36" s="45" t="s">
        <v>37</v>
      </c>
      <c r="C36" s="45"/>
    </row>
    <row r="38" spans="1:3" x14ac:dyDescent="0.25">
      <c r="A38" s="23" t="s">
        <v>38</v>
      </c>
    </row>
  </sheetData>
  <sheetProtection algorithmName="SHA-512" hashValue="gPPVUPab/ieRzWP9jzpaIvwGDEDbs8FEAuN3tO8JwK29nxeXf9c6Dsu68KdUJ/brxVIYfTGAUEQgKVKCZDTg3g==" saltValue="mqxoOW5EgzejfnKqUKdzbw==" spinCount="100000" sheet="1" objects="1" scenarios="1" formatRows="0" insertRows="0" deleteRows="0"/>
  <mergeCells count="19">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5:C3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2021-09-23T15:55:30Z</dcterms:modified>
  <cp:category/>
  <cp:contentStatus/>
</cp:coreProperties>
</file>