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https://mailunicundiedu-my.sharepoint.com/personal/hyvalbuena_ucundinamarca_edu_co/Documents/HEIDY/F-CD-307/DOCUMENTOS A PUBLICAR/"/>
    </mc:Choice>
  </mc:AlternateContent>
  <xr:revisionPtr revIDLastSave="0" documentId="8_{0B1FD9C1-6859-414C-995B-AF27D1D09305}" xr6:coauthVersionLast="36" xr6:coauthVersionMax="3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<sst xmlns="http://schemas.openxmlformats.org/spreadsheetml/2006/main" count="44" uniqueCount="42">
  <si>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</si>
  <si>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</si>
  <si>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</si>
  <si>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</si>
  <si>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</si>
  <si>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</si>
  <si>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</si>
  <si>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</si>
  <si>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</si>
  <si>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</si>
  <si>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</si>
  <si>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</si>
  <si>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</si>
  <si>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</si>
  <si>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</si>
  <si>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</si>
  <si>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</si>
  <si>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</si>
  <si>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</si>
  <si>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</si>
  <si>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</si>
  <si>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</si>
  <si>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</si>
  <si>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</si>
  <si>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</si>
  <si>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</si>
  <si>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</si>
  <si>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</si>
  <si>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</si>
  <si>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</si>
  <si>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</si>
  <si>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</si>
  <si>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</si>
  <si>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</si>
  <si>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</si>
  <si>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</si>
  <si>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</si>
  <si>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</si>
  <si>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</si>
  <si>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</si>
  <si>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Llanta delantera para tractor agrícola (John deere 5410) referencia 11.2D-24. R-1W,(TT/TL) TT, lonas 8, diámetro exterior (mm) 1103, ancho de sección (mm) 284, rin (inch) W10 presión máxima (psi) 34, prof (mm) 49, cap. de carga máxima (kg) 1250, velo km/h 30.</t>
  </si>
  <si>
    <t>Llanta trasera para tractor agrícola (John deere 5410) R-2 18.4-d30 TT/TL, lonas 10, diámetro exterior (mm) 1599, ancho de sección (mm) 467, rin (inch) 16,00, presión máxima (psi) 26, prof (mm) 78,6, cap. de carga máxima (kg) 2815, velo km/h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</si>
</sst>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7" zoomScale="70" zoomScaleNormal="70" zoomScaleSheetLayoutView="90" zoomScalePageLayoutView="55" workbookViewId="0">
      <selection activeCell="B32" sqref="B32:C33"/>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6" t="s">
        <v>36</v>
      </c>
    </row>
    <row r="8" spans="1:12" x14ac:dyDescent="0.25">
      <c r="A8" s="17" t="s">
        <v>35</v>
      </c>
    </row>
    <row r="9" spans="1:12" ht="25.5" customHeight="1" x14ac:dyDescent="0.25">
      <c r="A9" s="42" t="s">
        <v>34</v>
      </c>
      <c r="B9" s="42"/>
      <c r="C9" s="18"/>
      <c r="E9" s="19" t="s">
        <v>21</v>
      </c>
      <c r="F9" s="47"/>
      <c r="G9" s="48"/>
      <c r="I9" s="20" t="s">
        <v>16</v>
      </c>
      <c r="J9" s="49"/>
      <c r="K9" s="50"/>
    </row>
    <row r="10" spans="1:12" ht="15.75" thickBot="1" x14ac:dyDescent="0.3">
      <c r="A10" s="18"/>
      <c r="B10" s="18"/>
      <c r="C10" s="18"/>
      <c r="E10" s="21"/>
      <c r="F10" s="21"/>
      <c r="G10" s="21"/>
      <c r="I10" s="22"/>
      <c r="J10" s="23"/>
      <c r="K10" s="23"/>
    </row>
    <row r="11" spans="1:12" ht="30.75" customHeight="1" thickBot="1" x14ac:dyDescent="0.3">
      <c r="A11" s="57" t="s">
        <v>28</v>
      </c>
      <c r="B11" s="58"/>
      <c r="C11" s="24"/>
      <c r="D11" s="44" t="s">
        <v>17</v>
      </c>
      <c r="E11" s="45"/>
      <c r="F11" s="45"/>
      <c r="G11" s="46"/>
      <c r="H11" s="31"/>
      <c r="I11" s="22"/>
    </row>
    <row r="12" spans="1:12" ht="15.75" thickBot="1" x14ac:dyDescent="0.3">
      <c r="A12" s="59"/>
      <c r="B12" s="60"/>
      <c r="C12" s="24"/>
      <c r="D12" s="25"/>
      <c r="E12" s="21"/>
      <c r="F12" s="21"/>
      <c r="G12" s="21"/>
      <c r="I12" s="22"/>
    </row>
    <row r="13" spans="1:12" ht="30" customHeight="1" thickBot="1" x14ac:dyDescent="0.3">
      <c r="A13" s="59"/>
      <c r="B13" s="60"/>
      <c r="C13" s="24"/>
      <c r="D13" s="44" t="s">
        <v>18</v>
      </c>
      <c r="E13" s="45"/>
      <c r="F13" s="45"/>
      <c r="G13" s="46"/>
      <c r="H13" s="31"/>
      <c r="I13" s="22"/>
    </row>
    <row r="14" spans="1:12" ht="18.75" customHeight="1" thickBot="1" x14ac:dyDescent="0.3">
      <c r="A14" s="59"/>
      <c r="B14" s="60"/>
      <c r="C14" s="24"/>
      <c r="E14" s="21"/>
      <c r="F14" s="21"/>
      <c r="G14" s="21"/>
      <c r="I14" s="22"/>
    </row>
    <row r="15" spans="1:12" ht="24" customHeight="1" thickBot="1" x14ac:dyDescent="0.3">
      <c r="A15" s="61"/>
      <c r="B15" s="62"/>
      <c r="C15" s="24"/>
      <c r="D15" s="44" t="s">
        <v>22</v>
      </c>
      <c r="E15" s="45"/>
      <c r="F15" s="45"/>
      <c r="G15" s="46"/>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88.5" customHeight="1" x14ac:dyDescent="0.2">
      <c r="A19" s="7">
        <v>1</v>
      </c>
      <c r="B19" s="33" t="s">
        <v>40</v>
      </c>
      <c r="C19" s="34"/>
      <c r="D19" s="29">
        <v>2</v>
      </c>
      <c r="E19" s="7" t="s">
        <v>38</v>
      </c>
      <c r="F19" s="35">
        <v>0</v>
      </c>
      <c r="G19" s="36">
        <v>0</v>
      </c>
      <c r="H19" s="1">
        <f>+ROUND(F19*G19,0)</f>
        <v>0</v>
      </c>
      <c r="I19" s="1">
        <f>ROUND(F19+H19,0)</f>
        <v>0</v>
      </c>
      <c r="J19" s="1">
        <f>ROUND(F19*D19,0)</f>
        <v>0</v>
      </c>
      <c r="K19" s="1">
        <f>ROUND(J19*G19,0)</f>
        <v>0</v>
      </c>
      <c r="L19" s="2">
        <f>ROUND(J19+K19,0)</f>
        <v>0</v>
      </c>
    </row>
    <row r="20" spans="1:12" s="28" customFormat="1" ht="93" customHeight="1" x14ac:dyDescent="0.2">
      <c r="A20" s="7">
        <v>2</v>
      </c>
      <c r="B20" s="33" t="s">
        <v>41</v>
      </c>
      <c r="C20" s="34"/>
      <c r="D20" s="29">
        <v>2</v>
      </c>
      <c r="E20" s="7" t="s">
        <v>38</v>
      </c>
      <c r="F20" s="35">
        <v>0</v>
      </c>
      <c r="G20" s="36">
        <v>0</v>
      </c>
      <c r="H20" s="1">
        <f>+ROUND(F20*G20,0)</f>
        <v>0</v>
      </c>
      <c r="I20" s="1">
        <f>ROUND(F20+H20,0)</f>
        <v>0</v>
      </c>
      <c r="J20" s="1">
        <f>ROUND(F20*D20,0)</f>
        <v>0</v>
      </c>
      <c r="K20" s="1">
        <f>ROUND(J20*G20,0)</f>
        <v>0</v>
      </c>
      <c r="L20" s="2">
        <f>ROUND(J20+K20,0)</f>
        <v>0</v>
      </c>
    </row>
    <row r="21" spans="1:12" s="28" customFormat="1" ht="42" customHeight="1" thickBot="1" x14ac:dyDescent="0.25">
      <c r="A21" s="24"/>
      <c r="B21" s="53"/>
      <c r="C21" s="53"/>
      <c r="D21" s="53"/>
      <c r="E21" s="53"/>
      <c r="F21" s="53"/>
      <c r="G21" s="53"/>
      <c r="H21" s="53"/>
      <c r="I21" s="53"/>
      <c r="J21" s="54"/>
      <c r="K21" s="8" t="s">
        <v>23</v>
      </c>
      <c r="L21" s="4">
        <f>SUMIF(G:G,0%,J:J)</f>
        <v>0</v>
      </c>
    </row>
    <row r="22" spans="1:12" s="28" customFormat="1" ht="29.25" customHeight="1" thickBot="1" x14ac:dyDescent="0.25">
      <c r="A22" s="39" t="s">
        <v>25</v>
      </c>
      <c r="B22" s="40"/>
      <c r="C22" s="40"/>
      <c r="D22" s="40"/>
      <c r="E22" s="40"/>
      <c r="F22" s="40"/>
      <c r="G22" s="40"/>
      <c r="H22" s="40"/>
      <c r="I22" s="40"/>
      <c r="J22" s="41"/>
      <c r="K22" s="12" t="s">
        <v>10</v>
      </c>
      <c r="L22" s="4">
        <f>SUMIF(G:G,5%,J:J)</f>
        <v>0</v>
      </c>
    </row>
    <row r="23" spans="1:12" s="28" customFormat="1" ht="77.25" customHeight="1" x14ac:dyDescent="0.2">
      <c r="A23" s="37" t="s">
        <v>39</v>
      </c>
      <c r="B23" s="37"/>
      <c r="C23" s="37"/>
      <c r="D23" s="37"/>
      <c r="E23" s="37"/>
      <c r="F23" s="37"/>
      <c r="G23" s="37"/>
      <c r="H23" s="37"/>
      <c r="I23" s="37"/>
      <c r="J23" s="37"/>
      <c r="K23" s="8" t="s">
        <v>11</v>
      </c>
      <c r="L23" s="4">
        <f>SUMIF(G:G,19%,J:J)</f>
        <v>0</v>
      </c>
    </row>
    <row r="24" spans="1:12" s="28" customFormat="1" ht="20.25" customHeight="1" x14ac:dyDescent="0.2">
      <c r="A24" s="38"/>
      <c r="B24" s="38"/>
      <c r="C24" s="38"/>
      <c r="D24" s="38"/>
      <c r="E24" s="38"/>
      <c r="F24" s="38"/>
      <c r="G24" s="38"/>
      <c r="H24" s="38"/>
      <c r="I24" s="38"/>
      <c r="J24" s="38"/>
      <c r="K24" s="9" t="s">
        <v>7</v>
      </c>
      <c r="L24" s="5">
        <f>SUM(L21:L23)</f>
        <v>0</v>
      </c>
    </row>
    <row r="25" spans="1:12" s="28" customFormat="1" ht="23.25" customHeight="1" x14ac:dyDescent="0.2">
      <c r="A25" s="38"/>
      <c r="B25" s="38"/>
      <c r="C25" s="38"/>
      <c r="D25" s="38"/>
      <c r="E25" s="38"/>
      <c r="F25" s="38"/>
      <c r="G25" s="38"/>
      <c r="H25" s="38"/>
      <c r="I25" s="38"/>
      <c r="J25" s="38"/>
      <c r="K25" s="10" t="s">
        <v>12</v>
      </c>
      <c r="L25" s="6">
        <f>ROUND(L22*5%,0)</f>
        <v>0</v>
      </c>
    </row>
    <row r="26" spans="1:12" s="28" customFormat="1" x14ac:dyDescent="0.2">
      <c r="A26" s="38"/>
      <c r="B26" s="38"/>
      <c r="C26" s="38"/>
      <c r="D26" s="38"/>
      <c r="E26" s="38"/>
      <c r="F26" s="38"/>
      <c r="G26" s="38"/>
      <c r="H26" s="38"/>
      <c r="I26" s="38"/>
      <c r="J26" s="38"/>
      <c r="K26" s="10" t="s">
        <v>13</v>
      </c>
      <c r="L26" s="4">
        <f>ROUND(L23*19%,0)</f>
        <v>0</v>
      </c>
    </row>
    <row r="27" spans="1:12" s="28" customFormat="1" ht="40.5" customHeight="1" x14ac:dyDescent="0.2">
      <c r="A27" s="38"/>
      <c r="B27" s="38"/>
      <c r="C27" s="38"/>
      <c r="D27" s="38"/>
      <c r="E27" s="38"/>
      <c r="F27" s="38"/>
      <c r="G27" s="38"/>
      <c r="H27" s="38"/>
      <c r="I27" s="38"/>
      <c r="J27" s="38"/>
      <c r="K27" s="9" t="s">
        <v>14</v>
      </c>
      <c r="L27" s="5">
        <f>SUM(L25:L26)</f>
        <v>0</v>
      </c>
    </row>
    <row r="28" spans="1:12" s="28" customFormat="1" ht="59.25" customHeight="1" x14ac:dyDescent="0.2">
      <c r="A28" s="38"/>
      <c r="B28" s="38"/>
      <c r="C28" s="38"/>
      <c r="D28" s="38"/>
      <c r="E28" s="38"/>
      <c r="F28" s="38"/>
      <c r="G28" s="38"/>
      <c r="H28" s="38"/>
      <c r="I28" s="38"/>
      <c r="J28" s="38"/>
      <c r="K28" s="11" t="s">
        <v>15</v>
      </c>
      <c r="L28" s="5">
        <f>+L24+L27</f>
        <v>0</v>
      </c>
    </row>
    <row r="30" spans="1:12" x14ac:dyDescent="0.25">
      <c r="B30" s="32"/>
      <c r="C30" s="32"/>
    </row>
    <row r="31" spans="1:12" x14ac:dyDescent="0.25">
      <c r="B31" s="32"/>
      <c r="C31" s="32"/>
    </row>
    <row r="32" spans="1:12" x14ac:dyDescent="0.25">
      <c r="B32" s="51"/>
      <c r="C32" s="51"/>
    </row>
    <row r="33" spans="1:3" ht="15.75" thickBot="1" x14ac:dyDescent="0.3">
      <c r="B33" s="52"/>
      <c r="C33" s="52"/>
    </row>
    <row r="34" spans="1:3" x14ac:dyDescent="0.25">
      <c r="B34" s="43" t="s">
        <v>20</v>
      </c>
      <c r="C34" s="43"/>
    </row>
    <row r="36" spans="1:3" x14ac:dyDescent="0.25">
      <c r="A36" s="30" t="s">
        <v>37</v>
      </c>
    </row>
  </sheetData>
  <sheetProtection algorithmName="SHA-512" hashValue="Xfk+x6yWp4Ds8dIt3DXspycKEvTrNDfvURl5qXBP+nLprRROPWlgiydkQPGvhJfoksNfyZiXn/IkxixJi0cq3g==" saltValue="evuSpM96qbtVQJTN7CI4k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9" ma:contentTypeDescription="Create a new document." ma:contentTypeScope="" ma:versionID="e8becc853c9641debe4b7aa3f4345058">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decf0a69ea7d7b8e435e2f2775457c78"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2CF7EC-FA26-4146-B6A4-77FC04DEC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E5235C25-8B25-4BDE-B7FD-5B2846C5E4E1}">
  <ds:schemaRefs>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b41d3764-7ecb-4939-976c-9e68ac8de53e"/>
    <ds:schemaRef ds:uri="91f923a0-6986-49c1-880a-004b6d780c1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2021-11-10T23:31:08Z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