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yrios\Downloads\"/>
    </mc:Choice>
  </mc:AlternateContent>
  <xr:revisionPtr revIDLastSave="0" documentId="13_ncr:1_{CEC5D896-9174-4CAF-9DE2-6F618B2B42BE}" xr6:coauthVersionLast="47" xr6:coauthVersionMax="47" xr10:uidLastSave="{00000000-0000-0000-0000-000000000000}"/>
  <bookViews>
    <workbookView showHorizontalScroll="0" showVerticalScroll="0" showSheetTabs="0" xWindow="-108" yWindow="-108" windowWidth="23256" windowHeight="12576" xr2:uid="{00000000-000D-0000-FFFF-FFFF00000000}"/>
  </bookViews>
  <sheets>
    <sheet name="Hoja1" sheetId="1" r:id="rId1"/>
    <sheet name="Hoja2" sheetId="2" state="hidden" r:id="rId2"/>
  </sheets>
  <definedNames>
    <definedName name="_xlnm.Print_Area" localSheetId="0">Hoja1!$A$1:$L$37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0" i="1" l="1"/>
  <c r="I20" i="1" s="1"/>
  <c r="J20" i="1"/>
  <c r="K20" i="1" s="1"/>
  <c r="H21" i="1"/>
  <c r="I21" i="1" s="1"/>
  <c r="J21" i="1"/>
  <c r="K21" i="1" s="1"/>
  <c r="L20" i="1" l="1"/>
  <c r="L21" i="1"/>
  <c r="J19" i="1"/>
  <c r="H19" i="1"/>
  <c r="I19" i="1" s="1"/>
  <c r="K19" i="1" l="1"/>
  <c r="L19" i="1" s="1"/>
  <c r="L23" i="1"/>
  <c r="L26" i="1" s="1"/>
  <c r="L24" i="1" l="1"/>
  <c r="L27" i="1" s="1"/>
  <c r="L22" i="1"/>
  <c r="L28" i="1" l="1"/>
  <c r="L25" i="1"/>
  <c r="L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<sst xmlns="http://schemas.openxmlformats.org/spreadsheetml/2006/main" count="46" uniqueCount="43">
  <si>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</si>
  <si>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</si>
  <si>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</si>
  <si>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</si>
  <si>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</si>
  <si>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</si>
  <si>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</si>
  <si>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</si>
  <si>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</si>
  <si>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</si>
  <si>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</si>
  <si>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</si>
  <si>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</si>
  <si>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</si>
  <si>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</si>
  <si>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</si>
  <si>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</si>
  <si>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</si>
  <si>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</si>
  <si>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</si>
  <si>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</si>
  <si>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</si>
  <si>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</si>
  <si>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</si>
  <si>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</si>
  <si>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</si>
  <si>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</si>
  <si>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</si>
  <si>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</si>
  <si>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</si>
  <si>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</si>
  <si>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</si>
  <si>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</si>
  <si>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</si>
  <si>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</si>
  <si>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</si>
  <si>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</si>
  <si>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</si>
  <si>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</si>
  <si>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</si>
  <si>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Medidor de humedad de grano: Masa del aparato 520 g (con el juego de pilas y la tuerca) Dimensiones 16,5 cm x 7,0 cm x 7,5 cm, Pantalla gráfica LCD con iluminación LED, 2”, Alimentación 4 pilas de 1,5 V tipo AA + 1 pila de 3 V tipo CR2032, Tiempo de trabajo continuo estimado con un juego de pilas: 77 horas con la iluminación establecida en 0% 54 horas con la iluminación establecida en 30%.Modo de rellenar la cámara Manual. Indicaciones de trabajo humedad – 0,1%, temperatura – 0,1°C/°F. Precisión de la medición de la humedad ± 0,5 % para granos normalizados. Precisión de la medición de la temperatura ± 0,5°C en el rango de 0°C a 85°C / ± 0,9°F en el rango de 32°F a 185°F. incluye equipo, tuerca, carcasa, correa, enchufe miniUSB, manual de uso, 4 pilas alcalinas, protector de goma del enchufe mini-USB. Garantía 1 año.</t>
  </si>
  <si>
    <t>Trilladora de muestras para cafe: Motor: De 1/3 HP. Tensión de operación: 110 a 220V AC. Revoluciones por minuto: 1800 RPM. Incluye: Térmico, poleas y correa. Temporizador: 3 minutos, con interruptor para arranque del motor, botonera y contactor para el motor. Bandeja: De suministro del café. Base: En aluminio aleado para montar todo el sistema. Cuerpo trillador: Con malla en acero inoxidable. Eje y masa trilladora: En acero perfectamente balanceada, con sus rodamientos y soportes. Palanca y contrapeso: Para graduar la presión de trillado. Garantía 1 año.</t>
  </si>
  <si>
    <t>Silo para Cafe a gas de 15 arrobas: Piso en lámina calibre 18 con patas para aislar la humedad del suelo. Ducto de transporte del aire caliente. Cuarto metálico en lamina Cold Rolled calibre 18. Conformado por panel frontal con puerta para acceso al cuarto de secado, panel posterior, panel lateral derecho y panel lateral izquierdo con pleno para transformación de energía de velocidad del aire a energía de presión. 3 Mallas (oreado, pre secado y secado) en lamina calibre 18 con perforaciones circulares que permiten el mayor grado de eficiencia en la transferencia del aire, las 2 primeras mallas cuentan con una compuerta para permitir el paso del café en cada malla. Tablero eléctrico conformado por pulsadores Star Stop, sistemas térmicos para protección del motor, encendido eléctrico para generar la chispa y encender el gas, electro válvula solenoide de seguridad para el sistema de gas. Ventilador centrifugo que garantiza el caudal de aire y la presión suficiente para romper las 3 masas de café. Motor eléctrico de 0.75 H.P. para el ventilador (220 Voltios). Termómetro para medir la temperatura del silo y controlar el punto de trilla del café (50 a 55 grados). Quemador de gas, fabricado en hierro nodular de alta resistencia, su diseño permite una combustión óptima del gas aprovechando al máximo el poder calorífico del gas con bajos consumos (1,3 libras de gas por cada arroba de café pergamino seco). Válvula de apertura de gas para control del flujo del mismo y regulación de la temperatura. Garantía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</si>
</sst>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 fillId="0" borderId="20" xfId="0" applyFont="1" applyBorder="1" applyAlignment="1" applyProtection="1">
      <alignment vertical="center" wrapText="1"/>
      <protection hidden="1"/>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tabSelected="1" zoomScale="55" zoomScaleNormal="55" zoomScaleSheetLayoutView="90" zoomScalePageLayoutView="55" workbookViewId="0">
      <selection activeCell="G21" sqref="G21"/>
    </sheetView>
  </sheetViews>
  <sheetFormatPr baseColWidth="10" defaultColWidth="11.44140625" defaultRowHeight="14.4" x14ac:dyDescent="0.3"/>
  <cols>
    <col min="1" max="1" width="10.6640625" style="13" customWidth="1"/>
    <col min="2" max="2" width="79.6640625" style="13" customWidth="1"/>
    <col min="3" max="3" width="21.5546875" style="13" customWidth="1"/>
    <col min="4" max="4" width="13.33203125" style="13" customWidth="1"/>
    <col min="5" max="6" width="15" style="13" customWidth="1"/>
    <col min="7" max="7" width="19.88671875" style="13" customWidth="1"/>
    <col min="8" max="8" width="15" style="13" customWidth="1"/>
    <col min="9" max="9" width="15" style="15" customWidth="1"/>
    <col min="10" max="10" width="16.6640625" style="15" customWidth="1"/>
    <col min="11" max="11" width="20.109375" style="15" customWidth="1"/>
    <col min="12" max="12" width="21.6640625" style="15" customWidth="1"/>
    <col min="13" max="16384" width="11.44140625" style="15"/>
  </cols>
  <sheetData>
    <row r="1" spans="1:12" x14ac:dyDescent="0.3">
      <c r="F1" s="14"/>
    </row>
    <row r="2" spans="1:12" ht="15.75" customHeight="1" x14ac:dyDescent="0.3">
      <c r="A2" s="50"/>
      <c r="B2" s="51" t="s">
        <v>0</v>
      </c>
      <c r="C2" s="51"/>
      <c r="D2" s="51"/>
      <c r="E2" s="51"/>
      <c r="F2" s="51"/>
      <c r="G2" s="51"/>
      <c r="H2" s="51"/>
      <c r="I2" s="51"/>
      <c r="J2" s="51"/>
      <c r="K2" s="51" t="s">
        <v>33</v>
      </c>
      <c r="L2" s="51"/>
    </row>
    <row r="3" spans="1:12" ht="15.75" customHeight="1" x14ac:dyDescent="0.3">
      <c r="A3" s="50"/>
      <c r="B3" s="51" t="s">
        <v>1</v>
      </c>
      <c r="C3" s="51"/>
      <c r="D3" s="51"/>
      <c r="E3" s="51"/>
      <c r="F3" s="51"/>
      <c r="G3" s="51"/>
      <c r="H3" s="51"/>
      <c r="I3" s="51"/>
      <c r="J3" s="51"/>
      <c r="K3" s="51" t="s">
        <v>29</v>
      </c>
      <c r="L3" s="51"/>
    </row>
    <row r="4" spans="1:12" ht="16.5" customHeight="1" x14ac:dyDescent="0.3">
      <c r="A4" s="50"/>
      <c r="B4" s="51" t="s">
        <v>27</v>
      </c>
      <c r="C4" s="51"/>
      <c r="D4" s="51"/>
      <c r="E4" s="51"/>
      <c r="F4" s="51"/>
      <c r="G4" s="51"/>
      <c r="H4" s="51"/>
      <c r="I4" s="51"/>
      <c r="J4" s="51"/>
      <c r="K4" s="51" t="s">
        <v>30</v>
      </c>
      <c r="L4" s="51"/>
    </row>
    <row r="5" spans="1:12" ht="15" customHeight="1" x14ac:dyDescent="0.3">
      <c r="A5" s="50"/>
      <c r="B5" s="51"/>
      <c r="C5" s="51"/>
      <c r="D5" s="51"/>
      <c r="E5" s="51"/>
      <c r="F5" s="51"/>
      <c r="G5" s="51"/>
      <c r="H5" s="51"/>
      <c r="I5" s="51"/>
      <c r="J5" s="51"/>
      <c r="K5" s="51" t="s">
        <v>31</v>
      </c>
      <c r="L5" s="51"/>
    </row>
    <row r="7" spans="1:12" x14ac:dyDescent="0.3">
      <c r="A7" s="16" t="s">
        <v>36</v>
      </c>
    </row>
    <row r="8" spans="1:12" x14ac:dyDescent="0.3">
      <c r="A8" s="17" t="s">
        <v>35</v>
      </c>
    </row>
    <row r="9" spans="1:12" ht="25.5" customHeight="1" x14ac:dyDescent="0.3">
      <c r="A9" s="37" t="s">
        <v>34</v>
      </c>
      <c r="B9" s="37"/>
      <c r="C9" s="18"/>
      <c r="E9" s="19" t="s">
        <v>21</v>
      </c>
      <c r="F9" s="42"/>
      <c r="G9" s="43"/>
      <c r="I9" s="20" t="s">
        <v>16</v>
      </c>
      <c r="J9" s="44"/>
      <c r="K9" s="45"/>
    </row>
    <row r="10" spans="1:12" ht="15" thickBot="1" x14ac:dyDescent="0.35">
      <c r="A10" s="18"/>
      <c r="B10" s="18"/>
      <c r="C10" s="18"/>
      <c r="E10" s="21"/>
      <c r="F10" s="21"/>
      <c r="G10" s="21"/>
      <c r="I10" s="22"/>
      <c r="J10" s="23"/>
      <c r="K10" s="23"/>
    </row>
    <row r="11" spans="1:12" ht="30.75" customHeight="1" thickBot="1" x14ac:dyDescent="0.35">
      <c r="A11" s="52" t="s">
        <v>28</v>
      </c>
      <c r="B11" s="53"/>
      <c r="C11" s="24"/>
      <c r="D11" s="39" t="s">
        <v>17</v>
      </c>
      <c r="E11" s="40"/>
      <c r="F11" s="40"/>
      <c r="G11" s="41"/>
      <c r="H11" s="30"/>
      <c r="I11" s="22"/>
    </row>
    <row r="12" spans="1:12" ht="15" thickBot="1" x14ac:dyDescent="0.35">
      <c r="A12" s="54"/>
      <c r="B12" s="55"/>
      <c r="C12" s="24"/>
      <c r="D12" s="25"/>
      <c r="E12" s="21"/>
      <c r="F12" s="21"/>
      <c r="G12" s="21"/>
      <c r="I12" s="22"/>
    </row>
    <row r="13" spans="1:12" ht="30" customHeight="1" thickBot="1" x14ac:dyDescent="0.35">
      <c r="A13" s="54"/>
      <c r="B13" s="55"/>
      <c r="C13" s="24"/>
      <c r="D13" s="39" t="s">
        <v>18</v>
      </c>
      <c r="E13" s="40"/>
      <c r="F13" s="40"/>
      <c r="G13" s="41"/>
      <c r="H13" s="30"/>
      <c r="I13" s="22"/>
    </row>
    <row r="14" spans="1:12" ht="18.75" customHeight="1" thickBot="1" x14ac:dyDescent="0.35">
      <c r="A14" s="54"/>
      <c r="B14" s="55"/>
      <c r="C14" s="24"/>
      <c r="E14" s="21"/>
      <c r="F14" s="21"/>
      <c r="G14" s="21"/>
      <c r="I14" s="22"/>
    </row>
    <row r="15" spans="1:12" ht="24" customHeight="1" thickBot="1" x14ac:dyDescent="0.35">
      <c r="A15" s="56"/>
      <c r="B15" s="57"/>
      <c r="C15" s="24"/>
      <c r="D15" s="39" t="s">
        <v>22</v>
      </c>
      <c r="E15" s="40"/>
      <c r="F15" s="40"/>
      <c r="G15" s="41"/>
      <c r="H15" s="30"/>
      <c r="I15" s="22"/>
      <c r="J15" s="23"/>
      <c r="K15" s="23"/>
    </row>
    <row r="16" spans="1:12" x14ac:dyDescent="0.3">
      <c r="A16" s="18"/>
      <c r="B16" s="18"/>
      <c r="C16" s="18"/>
      <c r="E16" s="21"/>
      <c r="F16" s="21"/>
      <c r="G16" s="21"/>
      <c r="I16" s="22"/>
      <c r="J16" s="23"/>
      <c r="K16" s="23"/>
    </row>
    <row r="18" spans="1:12" s="28" customFormat="1" ht="26.4" x14ac:dyDescent="0.3">
      <c r="A18" s="26" t="s">
        <v>32</v>
      </c>
      <c r="B18" s="26" t="s">
        <v>2</v>
      </c>
      <c r="C18" s="26" t="s">
        <v>19</v>
      </c>
      <c r="D18" s="26" t="s">
        <v>3</v>
      </c>
      <c r="E18" s="26" t="s">
        <v>24</v>
      </c>
      <c r="F18" s="27" t="s">
        <v>4</v>
      </c>
      <c r="G18" s="27" t="s">
        <v>26</v>
      </c>
      <c r="H18" s="27" t="s">
        <v>5</v>
      </c>
      <c r="I18" s="27" t="s">
        <v>6</v>
      </c>
      <c r="J18" s="27" t="s">
        <v>7</v>
      </c>
      <c r="K18" s="27" t="s">
        <v>8</v>
      </c>
      <c r="L18" s="27" t="s">
        <v>9</v>
      </c>
    </row>
    <row r="19" spans="1:12" s="28" customFormat="1" ht="163.80000000000001" customHeight="1" x14ac:dyDescent="0.3">
      <c r="A19" s="7">
        <v>1</v>
      </c>
      <c r="B19" s="58" t="s">
        <v>40</v>
      </c>
      <c r="C19" s="59"/>
      <c r="D19" s="60">
        <v>1</v>
      </c>
      <c r="E19" s="60" t="s">
        <v>38</v>
      </c>
      <c r="F19" s="61"/>
      <c r="G19" s="62">
        <v>0</v>
      </c>
      <c r="H19" s="1">
        <f>+ROUND(F19*G19,0)</f>
        <v>0</v>
      </c>
      <c r="I19" s="1">
        <f>ROUND(F19+H19,0)</f>
        <v>0</v>
      </c>
      <c r="J19" s="1">
        <f>ROUND(F19*D19,0)</f>
        <v>0</v>
      </c>
      <c r="K19" s="1">
        <f>ROUND(J19*G19,0)</f>
        <v>0</v>
      </c>
      <c r="L19" s="2">
        <f>ROUND(J19+K19,0)</f>
        <v>0</v>
      </c>
    </row>
    <row r="20" spans="1:12" s="28" customFormat="1" ht="123" customHeight="1" x14ac:dyDescent="0.3">
      <c r="A20" s="7">
        <v>2</v>
      </c>
      <c r="B20" s="58" t="s">
        <v>41</v>
      </c>
      <c r="C20" s="59"/>
      <c r="D20" s="60">
        <v>1</v>
      </c>
      <c r="E20" s="60" t="s">
        <v>38</v>
      </c>
      <c r="F20" s="61"/>
      <c r="G20" s="62">
        <v>0</v>
      </c>
      <c r="H20" s="1">
        <f t="shared" ref="H20:H21" si="0">+ROUND(F20*G20,0)</f>
        <v>0</v>
      </c>
      <c r="I20" s="1">
        <f t="shared" ref="I20:I21" si="1">ROUND(F20+H20,0)</f>
        <v>0</v>
      </c>
      <c r="J20" s="1">
        <f t="shared" ref="J20:J21" si="2">ROUND(F20*D20,0)</f>
        <v>0</v>
      </c>
      <c r="K20" s="1">
        <f t="shared" ref="K20:K21" si="3">ROUND(J20*G20,0)</f>
        <v>0</v>
      </c>
      <c r="L20" s="2">
        <f t="shared" ref="L20:L21" si="4">ROUND(J20+K20,0)</f>
        <v>0</v>
      </c>
    </row>
    <row r="21" spans="1:12" s="28" customFormat="1" ht="282" customHeight="1" x14ac:dyDescent="0.3">
      <c r="A21" s="7">
        <v>3</v>
      </c>
      <c r="B21" s="58" t="s">
        <v>42</v>
      </c>
      <c r="C21" s="59"/>
      <c r="D21" s="60">
        <v>1</v>
      </c>
      <c r="E21" s="60" t="s">
        <v>38</v>
      </c>
      <c r="F21" s="61"/>
      <c r="G21" s="62">
        <v>0</v>
      </c>
      <c r="H21" s="1">
        <f t="shared" si="0"/>
        <v>0</v>
      </c>
      <c r="I21" s="1">
        <f t="shared" si="1"/>
        <v>0</v>
      </c>
      <c r="J21" s="1">
        <f t="shared" si="2"/>
        <v>0</v>
      </c>
      <c r="K21" s="1">
        <f t="shared" si="3"/>
        <v>0</v>
      </c>
      <c r="L21" s="2">
        <f t="shared" si="4"/>
        <v>0</v>
      </c>
    </row>
    <row r="22" spans="1:12" s="28" customFormat="1" ht="42" customHeight="1" thickBot="1" x14ac:dyDescent="0.3">
      <c r="A22" s="24"/>
      <c r="B22" s="48"/>
      <c r="C22" s="48"/>
      <c r="D22" s="48"/>
      <c r="E22" s="48"/>
      <c r="F22" s="48"/>
      <c r="G22" s="48"/>
      <c r="H22" s="48"/>
      <c r="I22" s="48"/>
      <c r="J22" s="49"/>
      <c r="K22" s="8" t="s">
        <v>23</v>
      </c>
      <c r="L22" s="4">
        <f>SUMIF(G:G,0%,J:J)</f>
        <v>0</v>
      </c>
    </row>
    <row r="23" spans="1:12" s="28" customFormat="1" ht="29.25" customHeight="1" thickBot="1" x14ac:dyDescent="0.3">
      <c r="A23" s="34" t="s">
        <v>25</v>
      </c>
      <c r="B23" s="35"/>
      <c r="C23" s="35"/>
      <c r="D23" s="35"/>
      <c r="E23" s="35"/>
      <c r="F23" s="35"/>
      <c r="G23" s="35"/>
      <c r="H23" s="35"/>
      <c r="I23" s="35"/>
      <c r="J23" s="36"/>
      <c r="K23" s="12" t="s">
        <v>10</v>
      </c>
      <c r="L23" s="4">
        <f>SUMIF(G:G,5%,J:J)</f>
        <v>0</v>
      </c>
    </row>
    <row r="24" spans="1:12" s="28" customFormat="1" ht="77.25" customHeight="1" x14ac:dyDescent="0.25">
      <c r="A24" s="32" t="s">
        <v>39</v>
      </c>
      <c r="B24" s="32"/>
      <c r="C24" s="32"/>
      <c r="D24" s="32"/>
      <c r="E24" s="32"/>
      <c r="F24" s="32"/>
      <c r="G24" s="32"/>
      <c r="H24" s="32"/>
      <c r="I24" s="32"/>
      <c r="J24" s="32"/>
      <c r="K24" s="8" t="s">
        <v>11</v>
      </c>
      <c r="L24" s="4">
        <f>SUMIF(G:G,19%,J:J)</f>
        <v>0</v>
      </c>
    </row>
    <row r="25" spans="1:12" s="28" customFormat="1" ht="20.25" customHeight="1" x14ac:dyDescent="0.25">
      <c r="A25" s="33"/>
      <c r="B25" s="33"/>
      <c r="C25" s="33"/>
      <c r="D25" s="33"/>
      <c r="E25" s="33"/>
      <c r="F25" s="33"/>
      <c r="G25" s="33"/>
      <c r="H25" s="33"/>
      <c r="I25" s="33"/>
      <c r="J25" s="33"/>
      <c r="K25" s="9" t="s">
        <v>7</v>
      </c>
      <c r="L25" s="5">
        <f>SUM(L22:L24)</f>
        <v>0</v>
      </c>
    </row>
    <row r="26" spans="1:12" s="28" customFormat="1" ht="23.25" customHeight="1" x14ac:dyDescent="0.25">
      <c r="A26" s="33"/>
      <c r="B26" s="33"/>
      <c r="C26" s="33"/>
      <c r="D26" s="33"/>
      <c r="E26" s="33"/>
      <c r="F26" s="33"/>
      <c r="G26" s="33"/>
      <c r="H26" s="33"/>
      <c r="I26" s="33"/>
      <c r="J26" s="33"/>
      <c r="K26" s="10" t="s">
        <v>12</v>
      </c>
      <c r="L26" s="6">
        <f>ROUND(L23*5%,0)</f>
        <v>0</v>
      </c>
    </row>
    <row r="27" spans="1:12" s="28" customFormat="1" x14ac:dyDescent="0.25">
      <c r="A27" s="33"/>
      <c r="B27" s="33"/>
      <c r="C27" s="33"/>
      <c r="D27" s="33"/>
      <c r="E27" s="33"/>
      <c r="F27" s="33"/>
      <c r="G27" s="33"/>
      <c r="H27" s="33"/>
      <c r="I27" s="33"/>
      <c r="J27" s="33"/>
      <c r="K27" s="10" t="s">
        <v>13</v>
      </c>
      <c r="L27" s="4">
        <f>ROUND(L24*19%,0)</f>
        <v>0</v>
      </c>
    </row>
    <row r="28" spans="1:12" s="28" customFormat="1" ht="40.5" customHeight="1" x14ac:dyDescent="0.25">
      <c r="A28" s="33"/>
      <c r="B28" s="33"/>
      <c r="C28" s="33"/>
      <c r="D28" s="33"/>
      <c r="E28" s="33"/>
      <c r="F28" s="33"/>
      <c r="G28" s="33"/>
      <c r="H28" s="33"/>
      <c r="I28" s="33"/>
      <c r="J28" s="33"/>
      <c r="K28" s="9" t="s">
        <v>14</v>
      </c>
      <c r="L28" s="5">
        <f>SUM(L26:L27)</f>
        <v>0</v>
      </c>
    </row>
    <row r="29" spans="1:12" s="28" customFormat="1" ht="59.25" customHeight="1" x14ac:dyDescent="0.25">
      <c r="A29" s="33"/>
      <c r="B29" s="33"/>
      <c r="C29" s="33"/>
      <c r="D29" s="33"/>
      <c r="E29" s="33"/>
      <c r="F29" s="33"/>
      <c r="G29" s="33"/>
      <c r="H29" s="33"/>
      <c r="I29" s="33"/>
      <c r="J29" s="33"/>
      <c r="K29" s="11" t="s">
        <v>15</v>
      </c>
      <c r="L29" s="5">
        <f>+L25+L28</f>
        <v>0</v>
      </c>
    </row>
    <row r="32" spans="1:12" x14ac:dyDescent="0.3">
      <c r="B32" s="31"/>
      <c r="C32" s="31"/>
    </row>
    <row r="33" spans="1:3" x14ac:dyDescent="0.3">
      <c r="B33" s="46"/>
      <c r="C33" s="46"/>
    </row>
    <row r="34" spans="1:3" ht="15" thickBot="1" x14ac:dyDescent="0.35">
      <c r="B34" s="47"/>
      <c r="C34" s="47"/>
    </row>
    <row r="35" spans="1:3" x14ac:dyDescent="0.3">
      <c r="B35" s="38" t="s">
        <v>20</v>
      </c>
      <c r="C35" s="38"/>
    </row>
    <row r="37" spans="1:3" x14ac:dyDescent="0.3">
      <c r="A37" s="29" t="s">
        <v>37</v>
      </c>
    </row>
  </sheetData>
  <sheetProtection algorithmName="SHA-512" hashValue="w8NQUltnJVRUp3JdsaMIAvD2D0vDswVIfF/M/gUE++fwXDtG58io0164a4+GA0GZXIh2R7DaRzWqqjeV3N9mQA==" saltValue="Q5fMZzsYWi08SFCGInbmcw==" spinCount="100000" sheet="1" selectLockedCells="1"/>
  <mergeCells count="20">
    <mergeCell ref="A2:A5"/>
    <mergeCell ref="D11:G11"/>
    <mergeCell ref="K2:L2"/>
    <mergeCell ref="K3:L3"/>
    <mergeCell ref="K4:L4"/>
    <mergeCell ref="K5:L5"/>
    <mergeCell ref="A11:B15"/>
    <mergeCell ref="B2:J2"/>
    <mergeCell ref="B3:J3"/>
    <mergeCell ref="B4:J5"/>
    <mergeCell ref="A24:J29"/>
    <mergeCell ref="A23:J23"/>
    <mergeCell ref="A9:B9"/>
    <mergeCell ref="B35:C35"/>
    <mergeCell ref="D13:G13"/>
    <mergeCell ref="D15:G15"/>
    <mergeCell ref="F9:G9"/>
    <mergeCell ref="J9:K9"/>
    <mergeCell ref="B33:C34"/>
    <mergeCell ref="B22:J22"/>
  </mergeCells>
  <dataValidations count="1">
    <dataValidation type="whole" allowBlank="1" showInputMessage="1" showErrorMessage="1" sqref="F19:F21"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4.4" x14ac:dyDescent="0.3"/>
  <sheetData>
    <row r="7" spans="4:4" x14ac:dyDescent="0.3">
      <c r="D7" s="3">
        <v>0</v>
      </c>
    </row>
    <row r="8" spans="4:4" x14ac:dyDescent="0.3">
      <c r="D8" s="3">
        <v>0.05</v>
      </c>
    </row>
    <row r="9" spans="4:4" x14ac:dyDescent="0.3">
      <c r="D9" s="3">
        <v>0.19</v>
      </c>
    </row>
    <row r="10" spans="4:4" x14ac:dyDescent="0.3">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cp:lastModifiedBy>
  <dcterms:created xsi:type="dcterms:W3CDTF">2017-04-28T13:22:52Z</dcterms:created>
  <dcterms:modified xsi:type="dcterms:W3CDTF">2021-10-26T20:25:25Z</dcterms:modified>
</cp:coreProperties>
</file>