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OFICINA DE COMPRAS 2021-\CONTRATACION FUNCIONAMIENTO\PROYECTO ELEMENTOS DE FERRETERIA\LANZAMIENTO\"/>
    </mc:Choice>
  </mc:AlternateContent>
  <bookViews>
    <workbookView xWindow="0" yWindow="0" windowWidth="20730" windowHeight="8400"/>
  </bookViews>
  <sheets>
    <sheet name="Hoja1" sheetId="1" r:id="rId1"/>
    <sheet name="Hoja2" sheetId="2" state="hidden" r:id="rId2"/>
  </sheets>
  <definedNames>
    <definedName name="_xlnm.Print_Area" localSheetId="0">Hoja1!$A$1:$L$60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1" l="1"/>
  <c r="H43" i="1"/>
  <c r="I43" i="1" s="1"/>
  <c r="J44" i="1"/>
  <c r="H44" i="1"/>
  <c r="I44" i="1" s="1"/>
  <c r="J42" i="1"/>
  <c r="H42" i="1"/>
  <c r="I42" i="1" s="1"/>
  <c r="J41" i="1"/>
  <c r="H41" i="1"/>
  <c r="I41" i="1" s="1"/>
  <c r="J40" i="1"/>
  <c r="H40" i="1"/>
  <c r="I40" i="1" s="1"/>
  <c r="J39" i="1"/>
  <c r="H39" i="1"/>
  <c r="I39" i="1" s="1"/>
  <c r="J38" i="1"/>
  <c r="H38" i="1"/>
  <c r="I38" i="1" s="1"/>
  <c r="J37" i="1"/>
  <c r="H37" i="1"/>
  <c r="I37" i="1" s="1"/>
  <c r="J36" i="1"/>
  <c r="H36" i="1"/>
  <c r="I36" i="1" s="1"/>
  <c r="J35" i="1"/>
  <c r="H35" i="1"/>
  <c r="I35" i="1" s="1"/>
  <c r="J34" i="1"/>
  <c r="H34" i="1"/>
  <c r="I34" i="1" s="1"/>
  <c r="J33" i="1"/>
  <c r="H33" i="1"/>
  <c r="I33" i="1" s="1"/>
  <c r="J32" i="1"/>
  <c r="H32" i="1"/>
  <c r="I32" i="1" s="1"/>
  <c r="J31" i="1"/>
  <c r="H31" i="1"/>
  <c r="I31" i="1" s="1"/>
  <c r="J30" i="1"/>
  <c r="H30" i="1"/>
  <c r="I30" i="1" s="1"/>
  <c r="J29" i="1"/>
  <c r="H29" i="1"/>
  <c r="I29" i="1" s="1"/>
  <c r="J28" i="1"/>
  <c r="H28" i="1"/>
  <c r="I28" i="1" s="1"/>
  <c r="J27" i="1"/>
  <c r="H27" i="1"/>
  <c r="I27" i="1" s="1"/>
  <c r="J26" i="1"/>
  <c r="H26" i="1"/>
  <c r="I26" i="1" s="1"/>
  <c r="J25" i="1"/>
  <c r="H25" i="1"/>
  <c r="I25" i="1" s="1"/>
  <c r="J24" i="1"/>
  <c r="H24" i="1"/>
  <c r="I24" i="1" s="1"/>
  <c r="J23" i="1"/>
  <c r="H23" i="1"/>
  <c r="I23" i="1" s="1"/>
  <c r="J22" i="1"/>
  <c r="H22" i="1"/>
  <c r="I22" i="1" s="1"/>
  <c r="J21" i="1"/>
  <c r="H21" i="1"/>
  <c r="I21" i="1" s="1"/>
  <c r="J20" i="1"/>
  <c r="H20" i="1"/>
  <c r="I20" i="1" s="1"/>
  <c r="K43" i="1" l="1"/>
  <c r="L43" i="1" s="1"/>
  <c r="K44" i="1"/>
  <c r="L44"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J19" i="1" l="1"/>
  <c r="H19" i="1"/>
  <c r="I19" i="1" s="1"/>
  <c r="K19" i="1" l="1"/>
  <c r="L19" i="1" s="1"/>
  <c r="L46" i="1"/>
  <c r="L49" i="1" s="1"/>
  <c r="L47" i="1" l="1"/>
  <c r="L50" i="1" s="1"/>
  <c r="L45" i="1"/>
  <c r="L51" i="1" l="1"/>
  <c r="L48" i="1"/>
  <c r="L5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<sst xmlns="http://schemas.openxmlformats.org/spreadsheetml/2006/main" count="91" uniqueCount="65">
  <si>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</si>
  <si>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</si>
  <si>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</si>
  <si>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</si>
  <si>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</si>
  <si>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</si>
  <si>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</si>
  <si>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</si>
  <si>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</si>
  <si>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</si>
  <si>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</si>
  <si>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</si>
  <si>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</si>
  <si>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</si>
  <si>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</si>
  <si>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</si>
  <si>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</si>
  <si>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</si>
  <si>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</si>
  <si>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</si>
  <si>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</si>
  <si>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</si>
  <si>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</si>
  <si>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</si>
  <si>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</si>
  <si>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</si>
  <si>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</si>
  <si>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 xml:space="preserve">UNIDAD </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</si>
  <si>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</si>
  <si>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</si>
  <si>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</si>
  <si>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</si>
  <si>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</si>
  <si>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</si>
  <si>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</si>
  <si>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</si>
  <si>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</si>
  <si>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</si>
  <si>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</si>
  <si>
    <t>Varilla Corrugada De 1/2 (varilla # 4) X 6m</t>
  </si>
  <si>
    <t>VARILLAS DE ACERO DE 9mm.</t>
  </si>
  <si>
    <t>Tenaza Sacaclavos Para Carpintero 10pg DE 6" encauchetada</t>
  </si>
  <si>
    <t>Alicate electricista 8" recubierto</t>
  </si>
  <si>
    <t>Martillo patecabra 29mm corto metalico, con mago recubierto en
caucho.</t>
  </si>
  <si>
    <t>Martillo patecabra 27mm corto metalico, con mago recubierto en
caucho.</t>
  </si>
  <si>
    <t>Broca muro 1/4x6" por 12 unidades</t>
  </si>
  <si>
    <t>Broca muro 3/8x12" por 12 unidades</t>
  </si>
  <si>
    <t>Quintal de alambre de puas calibre 12.5 x 400 metros.</t>
  </si>
  <si>
    <t>Malla electrosoldada numero 4</t>
  </si>
  <si>
    <t>Remache POP 4-6 (1/8x1/2) ranura.</t>
  </si>
  <si>
    <t>Remache POP 4-4</t>
  </si>
  <si>
    <t>Remache POP 5-10</t>
  </si>
  <si>
    <t>Remache POP 6-12</t>
  </si>
  <si>
    <t>Remache POP 5-6</t>
  </si>
  <si>
    <t>Remache POP 6-10</t>
  </si>
  <si>
    <t>Remache POP 6-3</t>
  </si>
  <si>
    <t>Remache POP 4-8</t>
  </si>
  <si>
    <t>Tornillo 6x1 Paquete por 50 unidades</t>
  </si>
  <si>
    <t>Tornillo 6x1 . 1/2 Paquete por 50 unidades</t>
  </si>
  <si>
    <t>Tornillo de 6x2 Paquete por 50 unidades</t>
  </si>
  <si>
    <t>Tornillo de 6x3 Paquete por 50 unidades</t>
  </si>
  <si>
    <t>Alambre Galvanizado Cal 20</t>
  </si>
  <si>
    <t>Candado Encauchetado 60</t>
  </si>
  <si>
    <t>Chapa de alcoba con manija</t>
  </si>
  <si>
    <t>Valvula plastica 1/2" de rosca interna por ambos 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</si>
</sst>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0" fontId="8" fillId="3" borderId="1" xfId="0" applyFont="1" applyFill="1" applyBorder="1" applyAlignment="1" applyProtection="1">
      <alignment horizontal="center" vertical="center" wrapText="1"/>
      <protection locked="0"/>
    </xf>
    <xf numFmtId="43"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43" fontId="8" fillId="3" borderId="1" xfId="3" applyFont="1" applyFill="1" applyBorder="1" applyAlignment="1" applyProtection="1">
      <alignment horizontal="center" vertical="center" wrapText="1"/>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3" fillId="0" borderId="1" xfId="3" applyFont="1" applyBorder="1" applyAlignment="1" applyProtection="1">
      <alignment horizontal="center" vertical="center" wrapText="1"/>
      <protection hidden="1"/>
    </xf>
    <xf numFmtId="43" fontId="3" fillId="0" borderId="1" xfId="4" applyFont="1" applyBorder="1" applyProtection="1">
      <protection hidden="1"/>
    </xf>
    <xf numFmtId="43" fontId="3" fillId="0" borderId="6"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6" fillId="0" borderId="1" xfId="4" applyFont="1" applyBorder="1" applyProtection="1">
      <protection hidden="1"/>
    </xf>
    <xf numFmtId="43" fontId="3" fillId="0" borderId="1" xfId="3" applyFont="1" applyBorder="1" applyAlignment="1" applyProtection="1">
      <alignment horizontal="center" vertical="center"/>
      <protection hidden="1"/>
    </xf>
    <xf numFmtId="43" fontId="3" fillId="0" borderId="1" xfId="4" applyFont="1" applyFill="1" applyBorder="1" applyProtection="1">
      <protection hidden="1"/>
    </xf>
    <xf numFmtId="43" fontId="6" fillId="0" borderId="1"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3" fillId="4" borderId="3" xfId="0" applyFont="1" applyFill="1" applyBorder="1" applyAlignment="1" applyProtection="1">
      <alignment horizontal="left" vertical="center" wrapText="1"/>
      <protection hidden="1"/>
    </xf>
    <xf numFmtId="43" fontId="3" fillId="2" borderId="0" xfId="3"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0" fillId="2" borderId="0" xfId="0" applyFill="1" applyAlignment="1" applyProtection="1">
      <alignment vertical="center"/>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tabSelected="1" topLeftCell="C6" zoomScale="85" zoomScaleNormal="85" zoomScaleSheetLayoutView="90" zoomScalePageLayoutView="55" workbookViewId="0">
      <selection activeCell="I14" sqref="I14"/>
    </sheetView>
  </sheetViews>
  <sheetFormatPr baseColWidth="10" defaultColWidth="11.42578125" defaultRowHeight="15" x14ac:dyDescent="0.25"/>
  <cols>
    <col min="1" max="1" width="10.7109375" style="11" customWidth="1"/>
    <col min="2" max="2" width="53.140625" style="11" customWidth="1"/>
    <col min="3" max="3" width="24.42578125" style="11" customWidth="1"/>
    <col min="4" max="4" width="13.28515625" style="11" customWidth="1"/>
    <col min="5" max="6" width="15" style="11" customWidth="1"/>
    <col min="7" max="7" width="19.85546875" style="11" customWidth="1"/>
    <col min="8" max="8" width="15" style="11" customWidth="1"/>
    <col min="9" max="9" width="15" style="13" customWidth="1"/>
    <col min="10" max="10" width="16.7109375" style="13" customWidth="1"/>
    <col min="11" max="11" width="20.140625" style="13" customWidth="1"/>
    <col min="12" max="12" width="21.7109375" style="13" customWidth="1"/>
    <col min="13" max="16384" width="11.42578125" style="13"/>
  </cols>
  <sheetData>
    <row r="1" spans="1:12" x14ac:dyDescent="0.25">
      <c r="F1" s="12"/>
    </row>
    <row r="2" spans="1:12" ht="15.75" customHeight="1" x14ac:dyDescent="0.25">
      <c r="A2" s="39"/>
      <c r="B2" s="43" t="s">
        <v>0</v>
      </c>
      <c r="C2" s="43"/>
      <c r="D2" s="43"/>
      <c r="E2" s="43"/>
      <c r="F2" s="43"/>
      <c r="G2" s="43"/>
      <c r="H2" s="43"/>
      <c r="I2" s="43"/>
      <c r="J2" s="43"/>
      <c r="K2" s="43" t="s">
        <v>1</v>
      </c>
      <c r="L2" s="43"/>
    </row>
    <row r="3" spans="1:12" ht="15.75" customHeight="1" x14ac:dyDescent="0.25">
      <c r="A3" s="39"/>
      <c r="B3" s="43" t="s">
        <v>2</v>
      </c>
      <c r="C3" s="43"/>
      <c r="D3" s="43"/>
      <c r="E3" s="43"/>
      <c r="F3" s="43"/>
      <c r="G3" s="43"/>
      <c r="H3" s="43"/>
      <c r="I3" s="43"/>
      <c r="J3" s="43"/>
      <c r="K3" s="43" t="s">
        <v>3</v>
      </c>
      <c r="L3" s="43"/>
    </row>
    <row r="4" spans="1:12" ht="16.5" customHeight="1" x14ac:dyDescent="0.25">
      <c r="A4" s="39"/>
      <c r="B4" s="43" t="s">
        <v>4</v>
      </c>
      <c r="C4" s="43"/>
      <c r="D4" s="43"/>
      <c r="E4" s="43"/>
      <c r="F4" s="43"/>
      <c r="G4" s="43"/>
      <c r="H4" s="43"/>
      <c r="I4" s="43"/>
      <c r="J4" s="43"/>
      <c r="K4" s="43" t="s">
        <v>5</v>
      </c>
      <c r="L4" s="43"/>
    </row>
    <row r="5" spans="1:12" ht="15" customHeight="1" x14ac:dyDescent="0.25">
      <c r="A5" s="39"/>
      <c r="B5" s="43"/>
      <c r="C5" s="43"/>
      <c r="D5" s="43"/>
      <c r="E5" s="43"/>
      <c r="F5" s="43"/>
      <c r="G5" s="43"/>
      <c r="H5" s="43"/>
      <c r="I5" s="43"/>
      <c r="J5" s="43"/>
      <c r="K5" s="43" t="s">
        <v>6</v>
      </c>
      <c r="L5" s="43"/>
    </row>
    <row r="7" spans="1:12" x14ac:dyDescent="0.25">
      <c r="A7" s="14" t="s">
        <v>7</v>
      </c>
    </row>
    <row r="8" spans="1:12" x14ac:dyDescent="0.25">
      <c r="A8" s="14"/>
    </row>
    <row r="9" spans="1:12" ht="25.5" customHeight="1" x14ac:dyDescent="0.25">
      <c r="A9" s="55" t="s">
        <v>8</v>
      </c>
      <c r="B9" s="55"/>
      <c r="C9" s="15"/>
      <c r="E9" s="16" t="s">
        <v>9</v>
      </c>
      <c r="F9" s="57"/>
      <c r="G9" s="58"/>
      <c r="I9" s="17" t="s">
        <v>10</v>
      </c>
      <c r="J9" s="59"/>
      <c r="K9" s="60"/>
    </row>
    <row r="10" spans="1:12" ht="15.75" thickBot="1" x14ac:dyDescent="0.3">
      <c r="A10" s="15"/>
      <c r="B10" s="15"/>
      <c r="C10" s="15"/>
      <c r="E10" s="18"/>
      <c r="F10" s="18"/>
      <c r="G10" s="18"/>
      <c r="I10" s="19"/>
      <c r="J10" s="20"/>
      <c r="K10" s="20"/>
    </row>
    <row r="11" spans="1:12" ht="30.75" customHeight="1" thickBot="1" x14ac:dyDescent="0.3">
      <c r="A11" s="44" t="s">
        <v>11</v>
      </c>
      <c r="B11" s="45"/>
      <c r="C11" s="4"/>
      <c r="D11" s="40" t="s">
        <v>12</v>
      </c>
      <c r="E11" s="41"/>
      <c r="F11" s="41"/>
      <c r="G11" s="42"/>
      <c r="H11" s="21"/>
      <c r="I11" s="19"/>
    </row>
    <row r="12" spans="1:12" ht="15.75" thickBot="1" x14ac:dyDescent="0.3">
      <c r="A12" s="46"/>
      <c r="B12" s="47"/>
      <c r="C12" s="4"/>
      <c r="D12" s="20"/>
      <c r="E12" s="18"/>
      <c r="F12" s="18"/>
      <c r="G12" s="18"/>
      <c r="I12" s="19"/>
    </row>
    <row r="13" spans="1:12" ht="30" customHeight="1" thickBot="1" x14ac:dyDescent="0.3">
      <c r="A13" s="46"/>
      <c r="B13" s="47"/>
      <c r="C13" s="4"/>
      <c r="D13" s="40" t="s">
        <v>13</v>
      </c>
      <c r="E13" s="41"/>
      <c r="F13" s="41"/>
      <c r="G13" s="42"/>
      <c r="H13" s="21"/>
      <c r="I13" s="19"/>
    </row>
    <row r="14" spans="1:12" ht="18.75" customHeight="1" thickBot="1" x14ac:dyDescent="0.3">
      <c r="A14" s="46"/>
      <c r="B14" s="47"/>
      <c r="C14" s="4"/>
      <c r="E14" s="18"/>
      <c r="F14" s="18"/>
      <c r="G14" s="18"/>
      <c r="I14" s="19"/>
    </row>
    <row r="15" spans="1:12" ht="24" customHeight="1" thickBot="1" x14ac:dyDescent="0.3">
      <c r="A15" s="48"/>
      <c r="B15" s="49"/>
      <c r="C15" s="4"/>
      <c r="D15" s="40" t="s">
        <v>14</v>
      </c>
      <c r="E15" s="41"/>
      <c r="F15" s="41"/>
      <c r="G15" s="42"/>
      <c r="H15" s="21"/>
      <c r="I15" s="19"/>
      <c r="J15" s="20"/>
      <c r="K15" s="20"/>
    </row>
    <row r="16" spans="1:12" x14ac:dyDescent="0.25">
      <c r="A16" s="15"/>
      <c r="B16" s="15"/>
      <c r="C16" s="15"/>
      <c r="E16" s="18"/>
      <c r="F16" s="18"/>
      <c r="G16" s="18"/>
      <c r="I16" s="19"/>
      <c r="J16" s="20"/>
      <c r="K16" s="20"/>
    </row>
    <row r="18" spans="1:12" s="22" customFormat="1" ht="25.5" x14ac:dyDescent="0.25">
      <c r="A18" s="24" t="s">
        <v>15</v>
      </c>
      <c r="B18" s="24" t="s">
        <v>16</v>
      </c>
      <c r="C18" s="1" t="s">
        <v>17</v>
      </c>
      <c r="D18" s="24" t="s">
        <v>18</v>
      </c>
      <c r="E18" s="24" t="s">
        <v>19</v>
      </c>
      <c r="F18" s="2" t="s">
        <v>20</v>
      </c>
      <c r="G18" s="2" t="s">
        <v>21</v>
      </c>
      <c r="H18" s="27" t="s">
        <v>22</v>
      </c>
      <c r="I18" s="27" t="s">
        <v>23</v>
      </c>
      <c r="J18" s="27" t="s">
        <v>24</v>
      </c>
      <c r="K18" s="27" t="s">
        <v>25</v>
      </c>
      <c r="L18" s="27" t="s">
        <v>26</v>
      </c>
    </row>
    <row r="19" spans="1:12" s="22" customFormat="1" ht="24.95" customHeight="1" x14ac:dyDescent="0.25">
      <c r="A19" s="25">
        <v>1</v>
      </c>
      <c r="B19" s="38" t="s">
        <v>39</v>
      </c>
      <c r="C19" s="62"/>
      <c r="D19" s="26">
        <v>30</v>
      </c>
      <c r="E19" s="25" t="s">
        <v>27</v>
      </c>
      <c r="F19" s="9"/>
      <c r="G19" s="10">
        <v>0</v>
      </c>
      <c r="H19" s="28">
        <f>+ROUND(F19*G19,0)</f>
        <v>0</v>
      </c>
      <c r="I19" s="28">
        <f>ROUND(F19+H19,0)</f>
        <v>0</v>
      </c>
      <c r="J19" s="28">
        <f>ROUND(F19*D19,0)</f>
        <v>0</v>
      </c>
      <c r="K19" s="28">
        <f>ROUND(J19*G19,0)</f>
        <v>0</v>
      </c>
      <c r="L19" s="29">
        <f>ROUND(J19+K19,0)</f>
        <v>0</v>
      </c>
    </row>
    <row r="20" spans="1:12" s="22" customFormat="1" ht="24.95" customHeight="1" x14ac:dyDescent="0.25">
      <c r="A20" s="25">
        <v>2</v>
      </c>
      <c r="B20" s="38" t="s">
        <v>40</v>
      </c>
      <c r="C20" s="8"/>
      <c r="D20" s="26">
        <v>30</v>
      </c>
      <c r="E20" s="25" t="s">
        <v>27</v>
      </c>
      <c r="F20" s="9"/>
      <c r="G20" s="10"/>
      <c r="H20" s="28">
        <f>+ROUND(F20*G20,0)</f>
        <v>0</v>
      </c>
      <c r="I20" s="28">
        <f>ROUND(F20+H20,0)</f>
        <v>0</v>
      </c>
      <c r="J20" s="28">
        <f>ROUND(F20*D20,0)</f>
        <v>0</v>
      </c>
      <c r="K20" s="28">
        <f>ROUND(J20*G20,0)</f>
        <v>0</v>
      </c>
      <c r="L20" s="29">
        <f>ROUND(J20+K20,0)</f>
        <v>0</v>
      </c>
    </row>
    <row r="21" spans="1:12" s="22" customFormat="1" ht="24.95" customHeight="1" x14ac:dyDescent="0.25">
      <c r="A21" s="25">
        <v>3</v>
      </c>
      <c r="B21" s="38" t="s">
        <v>41</v>
      </c>
      <c r="C21" s="8"/>
      <c r="D21" s="26">
        <v>5</v>
      </c>
      <c r="E21" s="25" t="s">
        <v>27</v>
      </c>
      <c r="F21" s="9"/>
      <c r="G21" s="10"/>
      <c r="H21" s="28">
        <f>+ROUND(F21*G21,0)</f>
        <v>0</v>
      </c>
      <c r="I21" s="28">
        <f>ROUND(F21+H21,0)</f>
        <v>0</v>
      </c>
      <c r="J21" s="28">
        <f>ROUND(F21*D21,0)</f>
        <v>0</v>
      </c>
      <c r="K21" s="28">
        <f>ROUND(J21*G21,0)</f>
        <v>0</v>
      </c>
      <c r="L21" s="29">
        <f>ROUND(J21+K21,0)</f>
        <v>0</v>
      </c>
    </row>
    <row r="22" spans="1:12" s="22" customFormat="1" ht="24.95" customHeight="1" x14ac:dyDescent="0.25">
      <c r="A22" s="25">
        <v>4</v>
      </c>
      <c r="B22" s="38" t="s">
        <v>42</v>
      </c>
      <c r="C22" s="8"/>
      <c r="D22" s="26">
        <v>2</v>
      </c>
      <c r="E22" s="25" t="s">
        <v>27</v>
      </c>
      <c r="F22" s="9"/>
      <c r="G22" s="10"/>
      <c r="H22" s="28">
        <f>+ROUND(F22*G22,0)</f>
        <v>0</v>
      </c>
      <c r="I22" s="28">
        <f>ROUND(F22+H22,0)</f>
        <v>0</v>
      </c>
      <c r="J22" s="28">
        <f>ROUND(F22*D22,0)</f>
        <v>0</v>
      </c>
      <c r="K22" s="28">
        <f>ROUND(J22*G22,0)</f>
        <v>0</v>
      </c>
      <c r="L22" s="29">
        <f>ROUND(J22+K22,0)</f>
        <v>0</v>
      </c>
    </row>
    <row r="23" spans="1:12" s="22" customFormat="1" ht="33.75" customHeight="1" x14ac:dyDescent="0.25">
      <c r="A23" s="25">
        <v>5</v>
      </c>
      <c r="B23" s="38" t="s">
        <v>43</v>
      </c>
      <c r="C23" s="8"/>
      <c r="D23" s="26">
        <v>4</v>
      </c>
      <c r="E23" s="25" t="s">
        <v>27</v>
      </c>
      <c r="F23" s="9"/>
      <c r="G23" s="10"/>
      <c r="H23" s="28">
        <f>+ROUND(F23*G23,0)</f>
        <v>0</v>
      </c>
      <c r="I23" s="28">
        <f>ROUND(F23+H23,0)</f>
        <v>0</v>
      </c>
      <c r="J23" s="28">
        <f>ROUND(F23*D23,0)</f>
        <v>0</v>
      </c>
      <c r="K23" s="28">
        <f>ROUND(J23*G23,0)</f>
        <v>0</v>
      </c>
      <c r="L23" s="29">
        <f>ROUND(J23+K23,0)</f>
        <v>0</v>
      </c>
    </row>
    <row r="24" spans="1:12" s="22" customFormat="1" ht="24.95" customHeight="1" x14ac:dyDescent="0.25">
      <c r="A24" s="25">
        <v>6</v>
      </c>
      <c r="B24" s="38" t="s">
        <v>44</v>
      </c>
      <c r="C24" s="8"/>
      <c r="D24" s="26">
        <v>4</v>
      </c>
      <c r="E24" s="25" t="s">
        <v>27</v>
      </c>
      <c r="F24" s="9"/>
      <c r="G24" s="10"/>
      <c r="H24" s="28">
        <f>+ROUND(F24*G24,0)</f>
        <v>0</v>
      </c>
      <c r="I24" s="28">
        <f>ROUND(F24+H24,0)</f>
        <v>0</v>
      </c>
      <c r="J24" s="28">
        <f>ROUND(F24*D24,0)</f>
        <v>0</v>
      </c>
      <c r="K24" s="28">
        <f>ROUND(J24*G24,0)</f>
        <v>0</v>
      </c>
      <c r="L24" s="29">
        <f>ROUND(J24+K24,0)</f>
        <v>0</v>
      </c>
    </row>
    <row r="25" spans="1:12" s="22" customFormat="1" ht="24.95" customHeight="1" x14ac:dyDescent="0.25">
      <c r="A25" s="25">
        <v>7</v>
      </c>
      <c r="B25" s="38" t="s">
        <v>45</v>
      </c>
      <c r="C25" s="8"/>
      <c r="D25" s="26">
        <v>2</v>
      </c>
      <c r="E25" s="25" t="s">
        <v>27</v>
      </c>
      <c r="F25" s="9"/>
      <c r="G25" s="10"/>
      <c r="H25" s="28">
        <f>+ROUND(F25*G25,0)</f>
        <v>0</v>
      </c>
      <c r="I25" s="28">
        <f>ROUND(F25+H25,0)</f>
        <v>0</v>
      </c>
      <c r="J25" s="28">
        <f>ROUND(F25*D25,0)</f>
        <v>0</v>
      </c>
      <c r="K25" s="28">
        <f>ROUND(J25*G25,0)</f>
        <v>0</v>
      </c>
      <c r="L25" s="29">
        <f>ROUND(J25+K25,0)</f>
        <v>0</v>
      </c>
    </row>
    <row r="26" spans="1:12" s="22" customFormat="1" ht="24.95" customHeight="1" x14ac:dyDescent="0.25">
      <c r="A26" s="25">
        <v>8</v>
      </c>
      <c r="B26" s="38" t="s">
        <v>46</v>
      </c>
      <c r="C26" s="8"/>
      <c r="D26" s="26">
        <v>2</v>
      </c>
      <c r="E26" s="25" t="s">
        <v>27</v>
      </c>
      <c r="F26" s="9"/>
      <c r="G26" s="10"/>
      <c r="H26" s="28">
        <f>+ROUND(F26*G26,0)</f>
        <v>0</v>
      </c>
      <c r="I26" s="28">
        <f>ROUND(F26+H26,0)</f>
        <v>0</v>
      </c>
      <c r="J26" s="28">
        <f>ROUND(F26*D26,0)</f>
        <v>0</v>
      </c>
      <c r="K26" s="28">
        <f>ROUND(J26*G26,0)</f>
        <v>0</v>
      </c>
      <c r="L26" s="29">
        <f>ROUND(J26+K26,0)</f>
        <v>0</v>
      </c>
    </row>
    <row r="27" spans="1:12" s="22" customFormat="1" ht="24.95" customHeight="1" x14ac:dyDescent="0.25">
      <c r="A27" s="25">
        <v>9</v>
      </c>
      <c r="B27" s="38" t="s">
        <v>47</v>
      </c>
      <c r="C27" s="8"/>
      <c r="D27" s="26">
        <v>15</v>
      </c>
      <c r="E27" s="25" t="s">
        <v>27</v>
      </c>
      <c r="F27" s="9"/>
      <c r="G27" s="10"/>
      <c r="H27" s="28">
        <f>+ROUND(F27*G27,0)</f>
        <v>0</v>
      </c>
      <c r="I27" s="28">
        <f>ROUND(F27+H27,0)</f>
        <v>0</v>
      </c>
      <c r="J27" s="28">
        <f>ROUND(F27*D27,0)</f>
        <v>0</v>
      </c>
      <c r="K27" s="28">
        <f>ROUND(J27*G27,0)</f>
        <v>0</v>
      </c>
      <c r="L27" s="29">
        <f>ROUND(J27+K27,0)</f>
        <v>0</v>
      </c>
    </row>
    <row r="28" spans="1:12" s="22" customFormat="1" ht="24.95" customHeight="1" x14ac:dyDescent="0.25">
      <c r="A28" s="25">
        <v>10</v>
      </c>
      <c r="B28" s="38" t="s">
        <v>48</v>
      </c>
      <c r="C28" s="8"/>
      <c r="D28" s="26">
        <v>6</v>
      </c>
      <c r="E28" s="25" t="s">
        <v>27</v>
      </c>
      <c r="F28" s="9"/>
      <c r="G28" s="10"/>
      <c r="H28" s="28">
        <f>+ROUND(F28*G28,0)</f>
        <v>0</v>
      </c>
      <c r="I28" s="28">
        <f>ROUND(F28+H28,0)</f>
        <v>0</v>
      </c>
      <c r="J28" s="28">
        <f>ROUND(F28*D28,0)</f>
        <v>0</v>
      </c>
      <c r="K28" s="28">
        <f>ROUND(J28*G28,0)</f>
        <v>0</v>
      </c>
      <c r="L28" s="29">
        <f>ROUND(J28+K28,0)</f>
        <v>0</v>
      </c>
    </row>
    <row r="29" spans="1:12" s="22" customFormat="1" ht="24.95" customHeight="1" x14ac:dyDescent="0.25">
      <c r="A29" s="25">
        <v>11</v>
      </c>
      <c r="B29" s="38" t="s">
        <v>49</v>
      </c>
      <c r="C29" s="8"/>
      <c r="D29" s="26">
        <v>200</v>
      </c>
      <c r="E29" s="25" t="s">
        <v>27</v>
      </c>
      <c r="F29" s="9"/>
      <c r="G29" s="10"/>
      <c r="H29" s="28">
        <f>+ROUND(F29*G29,0)</f>
        <v>0</v>
      </c>
      <c r="I29" s="28">
        <f>ROUND(F29+H29,0)</f>
        <v>0</v>
      </c>
      <c r="J29" s="28">
        <f>ROUND(F29*D29,0)</f>
        <v>0</v>
      </c>
      <c r="K29" s="28">
        <f>ROUND(J29*G29,0)</f>
        <v>0</v>
      </c>
      <c r="L29" s="29">
        <f>ROUND(J29+K29,0)</f>
        <v>0</v>
      </c>
    </row>
    <row r="30" spans="1:12" s="22" customFormat="1" ht="24.95" customHeight="1" x14ac:dyDescent="0.25">
      <c r="A30" s="25">
        <v>12</v>
      </c>
      <c r="B30" s="38" t="s">
        <v>50</v>
      </c>
      <c r="C30" s="8"/>
      <c r="D30" s="26">
        <v>200</v>
      </c>
      <c r="E30" s="25" t="s">
        <v>27</v>
      </c>
      <c r="F30" s="9"/>
      <c r="G30" s="10"/>
      <c r="H30" s="28">
        <f>+ROUND(F30*G30,0)</f>
        <v>0</v>
      </c>
      <c r="I30" s="28">
        <f>ROUND(F30+H30,0)</f>
        <v>0</v>
      </c>
      <c r="J30" s="28">
        <f>ROUND(F30*D30,0)</f>
        <v>0</v>
      </c>
      <c r="K30" s="28">
        <f>ROUND(J30*G30,0)</f>
        <v>0</v>
      </c>
      <c r="L30" s="29">
        <f>ROUND(J30+K30,0)</f>
        <v>0</v>
      </c>
    </row>
    <row r="31" spans="1:12" s="22" customFormat="1" ht="24.95" customHeight="1" x14ac:dyDescent="0.25">
      <c r="A31" s="25">
        <v>13</v>
      </c>
      <c r="B31" s="38" t="s">
        <v>51</v>
      </c>
      <c r="C31" s="8"/>
      <c r="D31" s="26">
        <v>200</v>
      </c>
      <c r="E31" s="25" t="s">
        <v>27</v>
      </c>
      <c r="F31" s="9"/>
      <c r="G31" s="10"/>
      <c r="H31" s="28">
        <f>+ROUND(F31*G31,0)</f>
        <v>0</v>
      </c>
      <c r="I31" s="28">
        <f>ROUND(F31+H31,0)</f>
        <v>0</v>
      </c>
      <c r="J31" s="28">
        <f>ROUND(F31*D31,0)</f>
        <v>0</v>
      </c>
      <c r="K31" s="28">
        <f>ROUND(J31*G31,0)</f>
        <v>0</v>
      </c>
      <c r="L31" s="29">
        <f>ROUND(J31+K31,0)</f>
        <v>0</v>
      </c>
    </row>
    <row r="32" spans="1:12" s="22" customFormat="1" ht="24.95" customHeight="1" x14ac:dyDescent="0.25">
      <c r="A32" s="25">
        <v>14</v>
      </c>
      <c r="B32" s="38" t="s">
        <v>52</v>
      </c>
      <c r="C32" s="8"/>
      <c r="D32" s="26">
        <v>200</v>
      </c>
      <c r="E32" s="25" t="s">
        <v>27</v>
      </c>
      <c r="F32" s="9"/>
      <c r="G32" s="10"/>
      <c r="H32" s="28">
        <f>+ROUND(F32*G32,0)</f>
        <v>0</v>
      </c>
      <c r="I32" s="28">
        <f>ROUND(F32+H32,0)</f>
        <v>0</v>
      </c>
      <c r="J32" s="28">
        <f>ROUND(F32*D32,0)</f>
        <v>0</v>
      </c>
      <c r="K32" s="28">
        <f>ROUND(J32*G32,0)</f>
        <v>0</v>
      </c>
      <c r="L32" s="29">
        <f>ROUND(J32+K32,0)</f>
        <v>0</v>
      </c>
    </row>
    <row r="33" spans="1:12" s="22" customFormat="1" ht="24.95" customHeight="1" x14ac:dyDescent="0.25">
      <c r="A33" s="25">
        <v>15</v>
      </c>
      <c r="B33" s="38" t="s">
        <v>53</v>
      </c>
      <c r="C33" s="8"/>
      <c r="D33" s="26">
        <v>200</v>
      </c>
      <c r="E33" s="25" t="s">
        <v>27</v>
      </c>
      <c r="F33" s="9"/>
      <c r="G33" s="10"/>
      <c r="H33" s="28">
        <f>+ROUND(F33*G33,0)</f>
        <v>0</v>
      </c>
      <c r="I33" s="28">
        <f>ROUND(F33+H33,0)</f>
        <v>0</v>
      </c>
      <c r="J33" s="28">
        <f>ROUND(F33*D33,0)</f>
        <v>0</v>
      </c>
      <c r="K33" s="28">
        <f>ROUND(J33*G33,0)</f>
        <v>0</v>
      </c>
      <c r="L33" s="29">
        <f>ROUND(J33+K33,0)</f>
        <v>0</v>
      </c>
    </row>
    <row r="34" spans="1:12" s="22" customFormat="1" ht="24.95" customHeight="1" x14ac:dyDescent="0.25">
      <c r="A34" s="25">
        <v>16</v>
      </c>
      <c r="B34" s="38" t="s">
        <v>54</v>
      </c>
      <c r="C34" s="8"/>
      <c r="D34" s="26">
        <v>200</v>
      </c>
      <c r="E34" s="25" t="s">
        <v>27</v>
      </c>
      <c r="F34" s="9"/>
      <c r="G34" s="10"/>
      <c r="H34" s="28">
        <f>+ROUND(F34*G34,0)</f>
        <v>0</v>
      </c>
      <c r="I34" s="28">
        <f>ROUND(F34+H34,0)</f>
        <v>0</v>
      </c>
      <c r="J34" s="28">
        <f>ROUND(F34*D34,0)</f>
        <v>0</v>
      </c>
      <c r="K34" s="28">
        <f>ROUND(J34*G34,0)</f>
        <v>0</v>
      </c>
      <c r="L34" s="29">
        <f>ROUND(J34+K34,0)</f>
        <v>0</v>
      </c>
    </row>
    <row r="35" spans="1:12" s="22" customFormat="1" ht="24.95" customHeight="1" x14ac:dyDescent="0.25">
      <c r="A35" s="25">
        <v>17</v>
      </c>
      <c r="B35" s="38" t="s">
        <v>55</v>
      </c>
      <c r="C35" s="8"/>
      <c r="D35" s="26">
        <v>200</v>
      </c>
      <c r="E35" s="25" t="s">
        <v>27</v>
      </c>
      <c r="F35" s="9"/>
      <c r="G35" s="10"/>
      <c r="H35" s="28">
        <f>+ROUND(F35*G35,0)</f>
        <v>0</v>
      </c>
      <c r="I35" s="28">
        <f>ROUND(F35+H35,0)</f>
        <v>0</v>
      </c>
      <c r="J35" s="28">
        <f>ROUND(F35*D35,0)</f>
        <v>0</v>
      </c>
      <c r="K35" s="28">
        <f>ROUND(J35*G35,0)</f>
        <v>0</v>
      </c>
      <c r="L35" s="29">
        <f>ROUND(J35+K35,0)</f>
        <v>0</v>
      </c>
    </row>
    <row r="36" spans="1:12" s="22" customFormat="1" ht="24.95" customHeight="1" x14ac:dyDescent="0.25">
      <c r="A36" s="25">
        <v>18</v>
      </c>
      <c r="B36" s="38" t="s">
        <v>56</v>
      </c>
      <c r="C36" s="8"/>
      <c r="D36" s="26">
        <v>200</v>
      </c>
      <c r="E36" s="25" t="s">
        <v>27</v>
      </c>
      <c r="F36" s="9"/>
      <c r="G36" s="10"/>
      <c r="H36" s="28">
        <f>+ROUND(F36*G36,0)</f>
        <v>0</v>
      </c>
      <c r="I36" s="28">
        <f>ROUND(F36+H36,0)</f>
        <v>0</v>
      </c>
      <c r="J36" s="28">
        <f>ROUND(F36*D36,0)</f>
        <v>0</v>
      </c>
      <c r="K36" s="28">
        <f>ROUND(J36*G36,0)</f>
        <v>0</v>
      </c>
      <c r="L36" s="29">
        <f>ROUND(J36+K36,0)</f>
        <v>0</v>
      </c>
    </row>
    <row r="37" spans="1:12" s="22" customFormat="1" ht="24.95" customHeight="1" x14ac:dyDescent="0.25">
      <c r="A37" s="25">
        <v>19</v>
      </c>
      <c r="B37" s="38" t="s">
        <v>57</v>
      </c>
      <c r="C37" s="8"/>
      <c r="D37" s="26">
        <v>50</v>
      </c>
      <c r="E37" s="25" t="s">
        <v>27</v>
      </c>
      <c r="F37" s="9"/>
      <c r="G37" s="10"/>
      <c r="H37" s="28">
        <f>+ROUND(F37*G37,0)</f>
        <v>0</v>
      </c>
      <c r="I37" s="28">
        <f>ROUND(F37+H37,0)</f>
        <v>0</v>
      </c>
      <c r="J37" s="28">
        <f>ROUND(F37*D37,0)</f>
        <v>0</v>
      </c>
      <c r="K37" s="28">
        <f>ROUND(J37*G37,0)</f>
        <v>0</v>
      </c>
      <c r="L37" s="29">
        <f>ROUND(J37+K37,0)</f>
        <v>0</v>
      </c>
    </row>
    <row r="38" spans="1:12" s="22" customFormat="1" ht="24.95" customHeight="1" x14ac:dyDescent="0.25">
      <c r="A38" s="25">
        <v>20</v>
      </c>
      <c r="B38" s="38" t="s">
        <v>58</v>
      </c>
      <c r="C38" s="8"/>
      <c r="D38" s="26">
        <v>50</v>
      </c>
      <c r="E38" s="25" t="s">
        <v>27</v>
      </c>
      <c r="F38" s="9"/>
      <c r="G38" s="10"/>
      <c r="H38" s="28">
        <f>+ROUND(F38*G38,0)</f>
        <v>0</v>
      </c>
      <c r="I38" s="28">
        <f>ROUND(F38+H38,0)</f>
        <v>0</v>
      </c>
      <c r="J38" s="28">
        <f>ROUND(F38*D38,0)</f>
        <v>0</v>
      </c>
      <c r="K38" s="28">
        <f>ROUND(J38*G38,0)</f>
        <v>0</v>
      </c>
      <c r="L38" s="29">
        <f>ROUND(J38+K38,0)</f>
        <v>0</v>
      </c>
    </row>
    <row r="39" spans="1:12" s="22" customFormat="1" ht="24.95" customHeight="1" x14ac:dyDescent="0.25">
      <c r="A39" s="25">
        <v>21</v>
      </c>
      <c r="B39" s="38" t="s">
        <v>59</v>
      </c>
      <c r="C39" s="8"/>
      <c r="D39" s="26">
        <v>50</v>
      </c>
      <c r="E39" s="25" t="s">
        <v>27</v>
      </c>
      <c r="F39" s="9"/>
      <c r="G39" s="10"/>
      <c r="H39" s="28">
        <f>+ROUND(F39*G39,0)</f>
        <v>0</v>
      </c>
      <c r="I39" s="28">
        <f>ROUND(F39+H39,0)</f>
        <v>0</v>
      </c>
      <c r="J39" s="28">
        <f>ROUND(F39*D39,0)</f>
        <v>0</v>
      </c>
      <c r="K39" s="28">
        <f>ROUND(J39*G39,0)</f>
        <v>0</v>
      </c>
      <c r="L39" s="29">
        <f>ROUND(J39+K39,0)</f>
        <v>0</v>
      </c>
    </row>
    <row r="40" spans="1:12" s="22" customFormat="1" ht="24.95" customHeight="1" x14ac:dyDescent="0.25">
      <c r="A40" s="25">
        <v>22</v>
      </c>
      <c r="B40" s="38" t="s">
        <v>60</v>
      </c>
      <c r="C40" s="8"/>
      <c r="D40" s="26">
        <v>50</v>
      </c>
      <c r="E40" s="25" t="s">
        <v>27</v>
      </c>
      <c r="F40" s="9"/>
      <c r="G40" s="10"/>
      <c r="H40" s="28">
        <f>+ROUND(F40*G40,0)</f>
        <v>0</v>
      </c>
      <c r="I40" s="28">
        <f>ROUND(F40+H40,0)</f>
        <v>0</v>
      </c>
      <c r="J40" s="28">
        <f>ROUND(F40*D40,0)</f>
        <v>0</v>
      </c>
      <c r="K40" s="28">
        <f>ROUND(J40*G40,0)</f>
        <v>0</v>
      </c>
      <c r="L40" s="29">
        <f>ROUND(J40+K40,0)</f>
        <v>0</v>
      </c>
    </row>
    <row r="41" spans="1:12" s="22" customFormat="1" ht="24.95" customHeight="1" x14ac:dyDescent="0.25">
      <c r="A41" s="25">
        <v>23</v>
      </c>
      <c r="B41" s="38" t="s">
        <v>61</v>
      </c>
      <c r="C41" s="8"/>
      <c r="D41" s="26">
        <v>50</v>
      </c>
      <c r="E41" s="25" t="s">
        <v>27</v>
      </c>
      <c r="F41" s="9"/>
      <c r="G41" s="10"/>
      <c r="H41" s="28">
        <f>+ROUND(F41*G41,0)</f>
        <v>0</v>
      </c>
      <c r="I41" s="28">
        <f>ROUND(F41+H41,0)</f>
        <v>0</v>
      </c>
      <c r="J41" s="28">
        <f>ROUND(F41*D41,0)</f>
        <v>0</v>
      </c>
      <c r="K41" s="28">
        <f>ROUND(J41*G41,0)</f>
        <v>0</v>
      </c>
      <c r="L41" s="29">
        <f>ROUND(J41+K41,0)</f>
        <v>0</v>
      </c>
    </row>
    <row r="42" spans="1:12" s="22" customFormat="1" ht="24.95" customHeight="1" x14ac:dyDescent="0.25">
      <c r="A42" s="25">
        <v>24</v>
      </c>
      <c r="B42" s="38" t="s">
        <v>62</v>
      </c>
      <c r="C42" s="8"/>
      <c r="D42" s="26">
        <v>20</v>
      </c>
      <c r="E42" s="25" t="s">
        <v>27</v>
      </c>
      <c r="F42" s="9"/>
      <c r="G42" s="10"/>
      <c r="H42" s="28">
        <f>+ROUND(F42*G42,0)</f>
        <v>0</v>
      </c>
      <c r="I42" s="28">
        <f>ROUND(F42+H42,0)</f>
        <v>0</v>
      </c>
      <c r="J42" s="28">
        <f>ROUND(F42*D42,0)</f>
        <v>0</v>
      </c>
      <c r="K42" s="28">
        <f>ROUND(J42*G42,0)</f>
        <v>0</v>
      </c>
      <c r="L42" s="29">
        <f>ROUND(J42+K42,0)</f>
        <v>0</v>
      </c>
    </row>
    <row r="43" spans="1:12" s="22" customFormat="1" ht="24.95" customHeight="1" x14ac:dyDescent="0.25">
      <c r="A43" s="25">
        <v>25</v>
      </c>
      <c r="B43" s="38" t="s">
        <v>63</v>
      </c>
      <c r="C43" s="8"/>
      <c r="D43" s="26">
        <v>3</v>
      </c>
      <c r="E43" s="25" t="s">
        <v>27</v>
      </c>
      <c r="F43" s="9"/>
      <c r="G43" s="10"/>
      <c r="H43" s="28">
        <f>+ROUND(F43*G43,0)</f>
        <v>0</v>
      </c>
      <c r="I43" s="28">
        <f>ROUND(F43+H43,0)</f>
        <v>0</v>
      </c>
      <c r="J43" s="28">
        <f>ROUND(F43*D43,0)</f>
        <v>0</v>
      </c>
      <c r="K43" s="28">
        <f>ROUND(J43*G43,0)</f>
        <v>0</v>
      </c>
      <c r="L43" s="29">
        <f>ROUND(J43+K43,0)</f>
        <v>0</v>
      </c>
    </row>
    <row r="44" spans="1:12" s="22" customFormat="1" ht="24.95" customHeight="1" x14ac:dyDescent="0.25">
      <c r="A44" s="25">
        <v>26</v>
      </c>
      <c r="B44" s="38" t="s">
        <v>64</v>
      </c>
      <c r="C44" s="8"/>
      <c r="D44" s="26">
        <v>50</v>
      </c>
      <c r="E44" s="25" t="s">
        <v>27</v>
      </c>
      <c r="F44" s="9"/>
      <c r="G44" s="10"/>
      <c r="H44" s="28">
        <f>+ROUND(F44*G44,0)</f>
        <v>0</v>
      </c>
      <c r="I44" s="28">
        <f>ROUND(F44+H44,0)</f>
        <v>0</v>
      </c>
      <c r="J44" s="28">
        <f>ROUND(F44*D44,0)</f>
        <v>0</v>
      </c>
      <c r="K44" s="28">
        <f>ROUND(J44*G44,0)</f>
        <v>0</v>
      </c>
      <c r="L44" s="29">
        <f>ROUND(J44+K44,0)</f>
        <v>0</v>
      </c>
    </row>
    <row r="45" spans="1:12" s="22" customFormat="1" ht="42" customHeight="1" thickBot="1" x14ac:dyDescent="0.25">
      <c r="A45" s="4"/>
      <c r="B45" s="5"/>
      <c r="C45" s="5"/>
      <c r="D45" s="4"/>
      <c r="E45" s="6"/>
      <c r="F45" s="7"/>
      <c r="G45" s="6"/>
      <c r="H45" s="63"/>
      <c r="I45" s="64"/>
      <c r="J45" s="65"/>
      <c r="K45" s="30" t="s">
        <v>28</v>
      </c>
      <c r="L45" s="31">
        <f>SUMIF(G:G,0%,J:J)</f>
        <v>0</v>
      </c>
    </row>
    <row r="46" spans="1:12" s="22" customFormat="1" ht="29.25" customHeight="1" thickBot="1" x14ac:dyDescent="0.25">
      <c r="A46" s="52" t="s">
        <v>29</v>
      </c>
      <c r="B46" s="53"/>
      <c r="C46" s="53"/>
      <c r="D46" s="53"/>
      <c r="E46" s="53"/>
      <c r="F46" s="53"/>
      <c r="G46" s="53"/>
      <c r="H46" s="53"/>
      <c r="I46" s="53"/>
      <c r="J46" s="54"/>
      <c r="K46" s="32" t="s">
        <v>30</v>
      </c>
      <c r="L46" s="31">
        <f>SUMIF(G:G,5%,J:J)</f>
        <v>0</v>
      </c>
    </row>
    <row r="47" spans="1:12" s="22" customFormat="1" ht="77.25" customHeight="1" x14ac:dyDescent="0.2">
      <c r="A47" s="50" t="s">
        <v>31</v>
      </c>
      <c r="B47" s="50"/>
      <c r="C47" s="50"/>
      <c r="D47" s="50"/>
      <c r="E47" s="50"/>
      <c r="F47" s="50"/>
      <c r="G47" s="50"/>
      <c r="H47" s="50"/>
      <c r="I47" s="50"/>
      <c r="J47" s="50"/>
      <c r="K47" s="30" t="s">
        <v>32</v>
      </c>
      <c r="L47" s="31">
        <f>SUMIF(G:G,19%,J:J)</f>
        <v>0</v>
      </c>
    </row>
    <row r="48" spans="1:12" s="22" customFormat="1" ht="20.25" customHeight="1" x14ac:dyDescent="0.2">
      <c r="A48" s="51"/>
      <c r="B48" s="51"/>
      <c r="C48" s="51"/>
      <c r="D48" s="51"/>
      <c r="E48" s="51"/>
      <c r="F48" s="51"/>
      <c r="G48" s="51"/>
      <c r="H48" s="51"/>
      <c r="I48" s="51"/>
      <c r="J48" s="51"/>
      <c r="K48" s="33" t="s">
        <v>24</v>
      </c>
      <c r="L48" s="34">
        <f>SUM(L45:L47)</f>
        <v>0</v>
      </c>
    </row>
    <row r="49" spans="1:12" s="22" customFormat="1" ht="23.25" customHeight="1" x14ac:dyDescent="0.2">
      <c r="A49" s="51"/>
      <c r="B49" s="51"/>
      <c r="C49" s="51"/>
      <c r="D49" s="51"/>
      <c r="E49" s="51"/>
      <c r="F49" s="51"/>
      <c r="G49" s="51"/>
      <c r="H49" s="51"/>
      <c r="I49" s="51"/>
      <c r="J49" s="51"/>
      <c r="K49" s="35" t="s">
        <v>33</v>
      </c>
      <c r="L49" s="36">
        <f>ROUND(L46*5%,0)</f>
        <v>0</v>
      </c>
    </row>
    <row r="50" spans="1:12" s="22" customFormat="1" x14ac:dyDescent="0.2">
      <c r="A50" s="51"/>
      <c r="B50" s="51"/>
      <c r="C50" s="51"/>
      <c r="D50" s="51"/>
      <c r="E50" s="51"/>
      <c r="F50" s="51"/>
      <c r="G50" s="51"/>
      <c r="H50" s="51"/>
      <c r="I50" s="51"/>
      <c r="J50" s="51"/>
      <c r="K50" s="35" t="s">
        <v>34</v>
      </c>
      <c r="L50" s="31">
        <f>ROUND(L47*19%,0)</f>
        <v>0</v>
      </c>
    </row>
    <row r="51" spans="1:12" s="22" customFormat="1" x14ac:dyDescent="0.2">
      <c r="A51" s="51"/>
      <c r="B51" s="51"/>
      <c r="C51" s="51"/>
      <c r="D51" s="51"/>
      <c r="E51" s="51"/>
      <c r="F51" s="51"/>
      <c r="G51" s="51"/>
      <c r="H51" s="51"/>
      <c r="I51" s="51"/>
      <c r="J51" s="51"/>
      <c r="K51" s="33" t="s">
        <v>35</v>
      </c>
      <c r="L51" s="34">
        <f>SUM(L49:L50)</f>
        <v>0</v>
      </c>
    </row>
    <row r="52" spans="1:12" s="22" customFormat="1" ht="59.25" customHeight="1" x14ac:dyDescent="0.2">
      <c r="A52" s="51"/>
      <c r="B52" s="51"/>
      <c r="C52" s="51"/>
      <c r="D52" s="51"/>
      <c r="E52" s="51"/>
      <c r="F52" s="51"/>
      <c r="G52" s="51"/>
      <c r="H52" s="51"/>
      <c r="I52" s="51"/>
      <c r="J52" s="51"/>
      <c r="K52" s="37" t="s">
        <v>36</v>
      </c>
      <c r="L52" s="34">
        <f>+L48+L51</f>
        <v>0</v>
      </c>
    </row>
    <row r="57" spans="1:12" ht="15.75" thickBot="1" x14ac:dyDescent="0.3">
      <c r="B57" s="61"/>
      <c r="C57" s="61"/>
    </row>
    <row r="58" spans="1:12" x14ac:dyDescent="0.25">
      <c r="B58" s="56" t="s">
        <v>37</v>
      </c>
      <c r="C58" s="56"/>
    </row>
    <row r="60" spans="1:12" x14ac:dyDescent="0.25">
      <c r="A60" s="23" t="s">
        <v>38</v>
      </c>
    </row>
  </sheetData>
  <sheetProtection algorithmName="SHA-512" hashValue="YTRVsjx5CUA3OSy3j9ucASZEJiBp11r6gkqEIaEm04EP9fLVjvukDflRfWhXwmLITz5WMHppm4pkTBMCfxc1zQ==" saltValue="7iGo4TqcqMEIpDzxFCJ39w==" spinCount="100000" sheet="1" formatRows="0" insertRows="0" deleteRows="0"/>
  <mergeCells count="19">
    <mergeCell ref="A47:J52"/>
    <mergeCell ref="A46:J46"/>
    <mergeCell ref="A9:B9"/>
    <mergeCell ref="B58:C58"/>
    <mergeCell ref="D13:G13"/>
    <mergeCell ref="D15:G15"/>
    <mergeCell ref="F9:G9"/>
    <mergeCell ref="J9:K9"/>
    <mergeCell ref="B57:C57"/>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44">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Financiera</cp:lastModifiedBy>
  <cp:revision/>
  <dcterms:created xsi:type="dcterms:W3CDTF">2017-04-28T13:22:52Z</dcterms:created>
  <dcterms:modified xsi:type="dcterms:W3CDTF">2021-12-09T16:11:02Z</dcterms:modified>
  <cp:category/>
  <cp:contentStatus/>
</cp:coreProperties>
</file>