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vier\Downloads\PUBLICACIÒN\"/>
    </mc:Choice>
  </mc:AlternateContent>
  <bookViews>
    <workbookView xWindow="0" yWindow="0" windowWidth="24000" windowHeight="9735"/>
  </bookViews>
  <sheets>
    <sheet name="Hoja1" sheetId="1" r:id="rId1"/>
    <sheet name="Hoja2" sheetId="2" state="hidden" r:id="rId2"/>
  </sheets>
  <definedNames>
    <definedName name="_xlnm.Print_Area" localSheetId="0">Hoja1!$A$1:$L$122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02" i="1" l="1"/>
  <c r="L102" i="1" s="1"/>
  <c r="J102" i="1"/>
  <c r="H102" i="1"/>
  <c r="I102" i="1" s="1"/>
  <c r="A102" i="1"/>
  <c r="J101" i="1"/>
  <c r="I101" i="1"/>
  <c r="H101" i="1"/>
  <c r="A101" i="1"/>
  <c r="K100" i="1"/>
  <c r="L100" i="1" s="1"/>
  <c r="J100" i="1"/>
  <c r="H100" i="1"/>
  <c r="I100" i="1" s="1"/>
  <c r="J99" i="1"/>
  <c r="K99" i="1" s="1"/>
  <c r="L99" i="1" s="1"/>
  <c r="H99" i="1"/>
  <c r="I99" i="1" s="1"/>
  <c r="J60" i="1"/>
  <c r="H60" i="1"/>
  <c r="I60" i="1" s="1"/>
  <c r="K59" i="1"/>
  <c r="J59" i="1"/>
  <c r="H59" i="1"/>
  <c r="I59" i="1" s="1"/>
  <c r="A59" i="1"/>
  <c r="A60" i="1" s="1"/>
  <c r="J58" i="1"/>
  <c r="I58" i="1"/>
  <c r="H58" i="1"/>
  <c r="J57" i="1"/>
  <c r="I57" i="1"/>
  <c r="H57" i="1"/>
  <c r="K56" i="1"/>
  <c r="J56" i="1"/>
  <c r="H56" i="1"/>
  <c r="I56" i="1" s="1"/>
  <c r="J55" i="1"/>
  <c r="K55" i="1" s="1"/>
  <c r="L55" i="1" s="1"/>
  <c r="H55" i="1"/>
  <c r="I55" i="1" s="1"/>
  <c r="J54" i="1"/>
  <c r="H54" i="1"/>
  <c r="I54" i="1" s="1"/>
  <c r="J53" i="1"/>
  <c r="K53" i="1" s="1"/>
  <c r="L53" i="1" s="1"/>
  <c r="H53" i="1"/>
  <c r="I53" i="1" s="1"/>
  <c r="J52" i="1"/>
  <c r="I52" i="1"/>
  <c r="H52" i="1"/>
  <c r="K51" i="1"/>
  <c r="J51" i="1"/>
  <c r="H51" i="1"/>
  <c r="I51" i="1" s="1"/>
  <c r="J50" i="1"/>
  <c r="I50" i="1"/>
  <c r="H50" i="1"/>
  <c r="A50" i="1"/>
  <c r="A51" i="1" s="1"/>
  <c r="A52" i="1" s="1"/>
  <c r="A53" i="1" s="1"/>
  <c r="A54" i="1" s="1"/>
  <c r="A55" i="1" s="1"/>
  <c r="K49" i="1"/>
  <c r="J49" i="1"/>
  <c r="L49" i="1" s="1"/>
  <c r="H49" i="1"/>
  <c r="I49" i="1" s="1"/>
  <c r="J48" i="1"/>
  <c r="K48" i="1" s="1"/>
  <c r="L48" i="1" s="1"/>
  <c r="I48" i="1"/>
  <c r="H48" i="1"/>
  <c r="J47" i="1"/>
  <c r="I47" i="1"/>
  <c r="H47" i="1"/>
  <c r="J46" i="1"/>
  <c r="H46" i="1"/>
  <c r="I46" i="1" s="1"/>
  <c r="J45" i="1"/>
  <c r="H45" i="1"/>
  <c r="I45" i="1" s="1"/>
  <c r="J44" i="1"/>
  <c r="K44" i="1" s="1"/>
  <c r="L44" i="1" s="1"/>
  <c r="H44" i="1"/>
  <c r="I44" i="1" s="1"/>
  <c r="J43" i="1"/>
  <c r="H43" i="1"/>
  <c r="I43" i="1" s="1"/>
  <c r="J42" i="1"/>
  <c r="K42" i="1" s="1"/>
  <c r="L42" i="1" s="1"/>
  <c r="H42" i="1"/>
  <c r="I42" i="1" s="1"/>
  <c r="A42" i="1"/>
  <c r="A43" i="1" s="1"/>
  <c r="A44" i="1" s="1"/>
  <c r="A45" i="1" s="1"/>
  <c r="A46" i="1" s="1"/>
  <c r="A47" i="1" s="1"/>
  <c r="J41" i="1"/>
  <c r="I41" i="1"/>
  <c r="H41" i="1"/>
  <c r="A41" i="1"/>
  <c r="J40" i="1"/>
  <c r="H40" i="1"/>
  <c r="I40" i="1" s="1"/>
  <c r="J39" i="1"/>
  <c r="K39" i="1" s="1"/>
  <c r="L39" i="1" s="1"/>
  <c r="H39" i="1"/>
  <c r="I39" i="1" s="1"/>
  <c r="K38" i="1"/>
  <c r="J38" i="1"/>
  <c r="H38" i="1"/>
  <c r="I38" i="1" s="1"/>
  <c r="A38" i="1"/>
  <c r="A39" i="1" s="1"/>
  <c r="J37" i="1"/>
  <c r="K37" i="1" s="1"/>
  <c r="L37" i="1" s="1"/>
  <c r="I37" i="1"/>
  <c r="H37" i="1"/>
  <c r="J36" i="1"/>
  <c r="I36" i="1"/>
  <c r="H36" i="1"/>
  <c r="K35" i="1"/>
  <c r="J35" i="1"/>
  <c r="H35" i="1"/>
  <c r="I35" i="1" s="1"/>
  <c r="J34" i="1"/>
  <c r="K34" i="1" s="1"/>
  <c r="L34" i="1" s="1"/>
  <c r="H34" i="1"/>
  <c r="I34" i="1" s="1"/>
  <c r="J33" i="1"/>
  <c r="H33" i="1"/>
  <c r="I33" i="1" s="1"/>
  <c r="J32" i="1"/>
  <c r="K32" i="1" s="1"/>
  <c r="L32" i="1" s="1"/>
  <c r="H32" i="1"/>
  <c r="I32" i="1" s="1"/>
  <c r="J31" i="1"/>
  <c r="I31" i="1"/>
  <c r="H31" i="1"/>
  <c r="K30" i="1"/>
  <c r="J30" i="1"/>
  <c r="H30" i="1"/>
  <c r="I30" i="1" s="1"/>
  <c r="J29" i="1"/>
  <c r="I29" i="1"/>
  <c r="H29" i="1"/>
  <c r="A29" i="1"/>
  <c r="A30" i="1" s="1"/>
  <c r="A31" i="1" s="1"/>
  <c r="A32" i="1" s="1"/>
  <c r="A33" i="1" s="1"/>
  <c r="A34" i="1" s="1"/>
  <c r="K28" i="1"/>
  <c r="J28" i="1"/>
  <c r="L28" i="1" s="1"/>
  <c r="H28" i="1"/>
  <c r="I28" i="1" s="1"/>
  <c r="J27" i="1"/>
  <c r="K27" i="1" s="1"/>
  <c r="L27" i="1" s="1"/>
  <c r="I27" i="1"/>
  <c r="H27" i="1"/>
  <c r="J26" i="1"/>
  <c r="I26" i="1"/>
  <c r="H26" i="1"/>
  <c r="J25" i="1"/>
  <c r="H25" i="1"/>
  <c r="I25" i="1" s="1"/>
  <c r="J24" i="1"/>
  <c r="H24" i="1"/>
  <c r="I24" i="1" s="1"/>
  <c r="J23" i="1"/>
  <c r="K23" i="1" s="1"/>
  <c r="L23" i="1" s="1"/>
  <c r="H23" i="1"/>
  <c r="I23" i="1" s="1"/>
  <c r="J22" i="1"/>
  <c r="H22" i="1"/>
  <c r="I22" i="1" s="1"/>
  <c r="J21" i="1"/>
  <c r="K21" i="1" s="1"/>
  <c r="L21" i="1" s="1"/>
  <c r="H21" i="1"/>
  <c r="I21" i="1" s="1"/>
  <c r="A21" i="1"/>
  <c r="A22" i="1" s="1"/>
  <c r="A23" i="1" s="1"/>
  <c r="A24" i="1" s="1"/>
  <c r="A25" i="1" s="1"/>
  <c r="A26" i="1" s="1"/>
  <c r="J20" i="1"/>
  <c r="I20" i="1"/>
  <c r="H20" i="1"/>
  <c r="A20" i="1"/>
  <c r="J19" i="1"/>
  <c r="H19" i="1"/>
  <c r="I19" i="1" s="1"/>
  <c r="J81" i="1"/>
  <c r="H81" i="1"/>
  <c r="I81" i="1" s="1"/>
  <c r="K80" i="1"/>
  <c r="L80" i="1" s="1"/>
  <c r="J80" i="1"/>
  <c r="H80" i="1"/>
  <c r="I80" i="1" s="1"/>
  <c r="A80" i="1"/>
  <c r="A81" i="1" s="1"/>
  <c r="J79" i="1"/>
  <c r="I79" i="1"/>
  <c r="H79" i="1"/>
  <c r="J78" i="1"/>
  <c r="K78" i="1" s="1"/>
  <c r="I78" i="1"/>
  <c r="H78" i="1"/>
  <c r="J77" i="1"/>
  <c r="K77" i="1" s="1"/>
  <c r="L77" i="1" s="1"/>
  <c r="H77" i="1"/>
  <c r="I77" i="1" s="1"/>
  <c r="J76" i="1"/>
  <c r="K76" i="1" s="1"/>
  <c r="L76" i="1" s="1"/>
  <c r="H76" i="1"/>
  <c r="I76" i="1" s="1"/>
  <c r="J75" i="1"/>
  <c r="H75" i="1"/>
  <c r="I75" i="1" s="1"/>
  <c r="J74" i="1"/>
  <c r="H74" i="1"/>
  <c r="I74" i="1" s="1"/>
  <c r="J73" i="1"/>
  <c r="K73" i="1" s="1"/>
  <c r="I73" i="1"/>
  <c r="H73" i="1"/>
  <c r="K72" i="1"/>
  <c r="J72" i="1"/>
  <c r="H72" i="1"/>
  <c r="I72" i="1" s="1"/>
  <c r="J71" i="1"/>
  <c r="I71" i="1"/>
  <c r="H71" i="1"/>
  <c r="A71" i="1"/>
  <c r="A72" i="1" s="1"/>
  <c r="A73" i="1" s="1"/>
  <c r="A74" i="1" s="1"/>
  <c r="A75" i="1" s="1"/>
  <c r="A76" i="1" s="1"/>
  <c r="J70" i="1"/>
  <c r="H70" i="1"/>
  <c r="I70" i="1" s="1"/>
  <c r="J69" i="1"/>
  <c r="I69" i="1"/>
  <c r="H69" i="1"/>
  <c r="J68" i="1"/>
  <c r="H68" i="1"/>
  <c r="I68" i="1" s="1"/>
  <c r="K67" i="1"/>
  <c r="J67" i="1"/>
  <c r="L67" i="1" s="1"/>
  <c r="H67" i="1"/>
  <c r="I67" i="1" s="1"/>
  <c r="J66" i="1"/>
  <c r="K66" i="1" s="1"/>
  <c r="I66" i="1"/>
  <c r="H66" i="1"/>
  <c r="J65" i="1"/>
  <c r="H65" i="1"/>
  <c r="I65" i="1" s="1"/>
  <c r="J64" i="1"/>
  <c r="I64" i="1"/>
  <c r="H64" i="1"/>
  <c r="K63" i="1"/>
  <c r="J63" i="1"/>
  <c r="H63" i="1"/>
  <c r="I63" i="1" s="1"/>
  <c r="J62" i="1"/>
  <c r="K62" i="1" s="1"/>
  <c r="I62" i="1"/>
  <c r="H62" i="1"/>
  <c r="A62" i="1"/>
  <c r="A63" i="1" s="1"/>
  <c r="A64" i="1" s="1"/>
  <c r="A65" i="1" s="1"/>
  <c r="A66" i="1" s="1"/>
  <c r="A67" i="1" s="1"/>
  <c r="A68" i="1" s="1"/>
  <c r="J61" i="1"/>
  <c r="K61" i="1" s="1"/>
  <c r="L61" i="1" s="1"/>
  <c r="H61" i="1"/>
  <c r="I61" i="1" s="1"/>
  <c r="L40" i="1" l="1"/>
  <c r="K65" i="1"/>
  <c r="L65" i="1" s="1"/>
  <c r="K70" i="1"/>
  <c r="L70" i="1" s="1"/>
  <c r="K19" i="1"/>
  <c r="L19" i="1" s="1"/>
  <c r="L35" i="1"/>
  <c r="K40" i="1"/>
  <c r="L56" i="1"/>
  <c r="L63" i="1"/>
  <c r="K74" i="1"/>
  <c r="L74" i="1" s="1"/>
  <c r="L72" i="1"/>
  <c r="L30" i="1"/>
  <c r="L51" i="1"/>
  <c r="K101" i="1"/>
  <c r="L101" i="1" s="1"/>
  <c r="K25" i="1"/>
  <c r="L25" i="1" s="1"/>
  <c r="K46" i="1"/>
  <c r="L46" i="1" s="1"/>
  <c r="L38" i="1"/>
  <c r="L59" i="1"/>
  <c r="K20" i="1"/>
  <c r="L20" i="1" s="1"/>
  <c r="K22" i="1"/>
  <c r="L22" i="1" s="1"/>
  <c r="K24" i="1"/>
  <c r="L24" i="1" s="1"/>
  <c r="K26" i="1"/>
  <c r="L26" i="1" s="1"/>
  <c r="K29" i="1"/>
  <c r="L29" i="1" s="1"/>
  <c r="K31" i="1"/>
  <c r="L31" i="1" s="1"/>
  <c r="K33" i="1"/>
  <c r="L33" i="1" s="1"/>
  <c r="K36" i="1"/>
  <c r="L36" i="1" s="1"/>
  <c r="K41" i="1"/>
  <c r="L41" i="1" s="1"/>
  <c r="K43" i="1"/>
  <c r="L43" i="1" s="1"/>
  <c r="K45" i="1"/>
  <c r="L45" i="1" s="1"/>
  <c r="K47" i="1"/>
  <c r="L47" i="1" s="1"/>
  <c r="K50" i="1"/>
  <c r="L50" i="1" s="1"/>
  <c r="K52" i="1"/>
  <c r="L52" i="1" s="1"/>
  <c r="K54" i="1"/>
  <c r="L54" i="1" s="1"/>
  <c r="K57" i="1"/>
  <c r="L57" i="1" s="1"/>
  <c r="K58" i="1"/>
  <c r="L58" i="1" s="1"/>
  <c r="K60" i="1"/>
  <c r="L60" i="1" s="1"/>
  <c r="K64" i="1"/>
  <c r="L64" i="1" s="1"/>
  <c r="K68" i="1"/>
  <c r="L68" i="1" s="1"/>
  <c r="K71" i="1"/>
  <c r="L71" i="1" s="1"/>
  <c r="K75" i="1"/>
  <c r="L75" i="1" s="1"/>
  <c r="L62" i="1"/>
  <c r="L66" i="1"/>
  <c r="K69" i="1"/>
  <c r="L69" i="1" s="1"/>
  <c r="L73" i="1"/>
  <c r="L78" i="1"/>
  <c r="K79" i="1"/>
  <c r="L79" i="1" s="1"/>
  <c r="K81" i="1"/>
  <c r="L81" i="1" s="1"/>
  <c r="A92" i="1"/>
  <c r="A93" i="1" s="1"/>
  <c r="A94" i="1" s="1"/>
  <c r="A95" i="1" s="1"/>
  <c r="A96" i="1" s="1"/>
  <c r="A97" i="1" s="1"/>
  <c r="A105" i="1"/>
  <c r="A106" i="1" s="1"/>
  <c r="J97" i="1"/>
  <c r="K97" i="1" s="1"/>
  <c r="H97" i="1"/>
  <c r="I97" i="1" s="1"/>
  <c r="J96" i="1"/>
  <c r="K96" i="1" s="1"/>
  <c r="H96" i="1"/>
  <c r="I96" i="1" s="1"/>
  <c r="J95" i="1"/>
  <c r="K95" i="1" s="1"/>
  <c r="H95" i="1"/>
  <c r="I95" i="1" s="1"/>
  <c r="J94" i="1"/>
  <c r="K94" i="1" s="1"/>
  <c r="H94" i="1"/>
  <c r="I94" i="1" s="1"/>
  <c r="J93" i="1"/>
  <c r="K93" i="1" s="1"/>
  <c r="H93" i="1"/>
  <c r="I93" i="1" s="1"/>
  <c r="J92" i="1"/>
  <c r="K92" i="1" s="1"/>
  <c r="H92" i="1"/>
  <c r="I92" i="1" s="1"/>
  <c r="J91" i="1"/>
  <c r="K91" i="1" s="1"/>
  <c r="H91" i="1"/>
  <c r="I91" i="1" s="1"/>
  <c r="J90" i="1"/>
  <c r="K90" i="1" s="1"/>
  <c r="H90" i="1"/>
  <c r="I90" i="1" s="1"/>
  <c r="J89" i="1"/>
  <c r="K89" i="1" s="1"/>
  <c r="H89" i="1"/>
  <c r="I89" i="1" s="1"/>
  <c r="J88" i="1"/>
  <c r="K88" i="1" s="1"/>
  <c r="H88" i="1"/>
  <c r="I88" i="1" s="1"/>
  <c r="J87" i="1"/>
  <c r="K87" i="1" s="1"/>
  <c r="H87" i="1"/>
  <c r="I87" i="1" s="1"/>
  <c r="J86" i="1"/>
  <c r="K86" i="1" s="1"/>
  <c r="H86" i="1"/>
  <c r="I86" i="1" s="1"/>
  <c r="J85" i="1"/>
  <c r="K85" i="1" s="1"/>
  <c r="H85" i="1"/>
  <c r="I85" i="1" s="1"/>
  <c r="J84" i="1"/>
  <c r="K84" i="1" s="1"/>
  <c r="H84" i="1"/>
  <c r="I84" i="1" s="1"/>
  <c r="J83" i="1"/>
  <c r="K83" i="1" s="1"/>
  <c r="H83" i="1"/>
  <c r="I83" i="1" s="1"/>
  <c r="A83" i="1"/>
  <c r="A84" i="1" s="1"/>
  <c r="A85" i="1" s="1"/>
  <c r="A86" i="1" s="1"/>
  <c r="A87" i="1" s="1"/>
  <c r="A88" i="1" s="1"/>
  <c r="A89" i="1" s="1"/>
  <c r="J82" i="1"/>
  <c r="K82" i="1" s="1"/>
  <c r="H82" i="1"/>
  <c r="I82" i="1" s="1"/>
  <c r="L90" i="1" l="1"/>
  <c r="L91" i="1"/>
  <c r="L92" i="1"/>
  <c r="L93" i="1"/>
  <c r="L94" i="1"/>
  <c r="L95" i="1"/>
  <c r="L96" i="1"/>
  <c r="L97" i="1"/>
  <c r="L82" i="1"/>
  <c r="L83" i="1"/>
  <c r="L84" i="1"/>
  <c r="L85" i="1"/>
  <c r="L86" i="1"/>
  <c r="L87" i="1"/>
  <c r="L88" i="1"/>
  <c r="L89" i="1"/>
  <c r="H103" i="1"/>
  <c r="I103" i="1" s="1"/>
  <c r="J103" i="1"/>
  <c r="K103" i="1" s="1"/>
  <c r="L103" i="1" s="1"/>
  <c r="H104" i="1"/>
  <c r="I104" i="1" s="1"/>
  <c r="J104" i="1"/>
  <c r="K104" i="1" s="1"/>
  <c r="H105" i="1"/>
  <c r="I105" i="1" s="1"/>
  <c r="J105" i="1"/>
  <c r="K105" i="1" s="1"/>
  <c r="L105" i="1" s="1"/>
  <c r="H106" i="1"/>
  <c r="I106" i="1" s="1"/>
  <c r="J106" i="1"/>
  <c r="K106" i="1" s="1"/>
  <c r="L106" i="1" s="1"/>
  <c r="J98" i="1"/>
  <c r="H98" i="1"/>
  <c r="I98" i="1" s="1"/>
  <c r="L104" i="1" l="1"/>
  <c r="K98" i="1"/>
  <c r="L98" i="1" s="1"/>
  <c r="L108" i="1"/>
  <c r="L111" i="1" s="1"/>
  <c r="L109" i="1" l="1"/>
  <c r="L112" i="1" s="1"/>
  <c r="L107" i="1"/>
  <c r="L113" i="1" l="1"/>
  <c r="L110" i="1"/>
  <c r="L114"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<sst xmlns="http://schemas.openxmlformats.org/spreadsheetml/2006/main" count="215" uniqueCount="134">
  <si>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</si>
  <si>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</si>
  <si>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</si>
  <si>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</si>
  <si>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</si>
  <si>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</si>
  <si>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</si>
  <si>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</si>
  <si>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</si>
  <si>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</si>
  <si>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</si>
  <si>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</si>
  <si>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</si>
  <si>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</si>
  <si>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</si>
  <si>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</si>
  <si>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</si>
  <si>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</si>
  <si>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</si>
  <si>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</si>
  <si>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</si>
  <si>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</si>
  <si>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</si>
  <si>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</si>
  <si>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</si>
  <si>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</si>
  <si>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</si>
  <si>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</si>
  <si>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</si>
  <si>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</si>
  <si>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</si>
  <si>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</si>
  <si>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</si>
  <si>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</si>
  <si>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</si>
  <si>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</si>
  <si>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</si>
  <si>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32.1-41.1</t>
  </si>
  <si>
    <t>UNIDAD</t>
  </si>
  <si>
    <t>Aceite gotero 3 en 1, Por 90 ml</t>
  </si>
  <si>
    <t>Adaptador hembra 1/2 10 Unid Presión, Instalaciones para el transporte de agua de consumo humano y animal a presión, Los Tubo sistemas PVC Presión fabricado bajo las normas NTC 382, Tubos de Policloruro de Vinilo (PVC) clasificados según la presión (serie RDE), NTC 1339 Accesorios de (Poli Cloruro de Vinilo) (PVC) Schedule 40 y NTC 576 para la soldadura, color blanco</t>
  </si>
  <si>
    <t>Adaptador macho 1/2 10 Unid Presión, Instalaciones para el transporte de agua de consumo humano y animal a presión, Los Tubo sistemas PVC Presión fabricado bajo las normas NTC 382, Tubos de Poli cloruro de Vinilo (PVC) clasificados según la presión (serie RDE), NTC 1339 Accesorios de (Poli Cloruro de Vinilo) (PVC) Schedule 40 y NTC 576 para la soldadura, color blanco</t>
  </si>
  <si>
    <t>Aislador amarillo Para Poste De Acero móvil Tipo Agrofacil, Bolsa de 50 unidades, fabricado en polipropileno, alta resistencia a los rayos UV</t>
  </si>
  <si>
    <t>Aislador de corriente inicio-fin - bolsa x 10 UNS</t>
  </si>
  <si>
    <t>Aislador mango para broche bolsa X 10 UNS</t>
  </si>
  <si>
    <t>Aislador para poste esquinero bolsa X 10 UNS</t>
  </si>
  <si>
    <t>Aislador pivote negro bolsa X 100 UNS</t>
  </si>
  <si>
    <t>Alambre liso galvanizado calibre 14, presentación por arroba</t>
  </si>
  <si>
    <t>Alambre liso galvanizado calibre 16, presentación por arroba</t>
  </si>
  <si>
    <t>Alicate Pela cable, Corta y pela cable de calibre 10 a 26. Tope y orificio deslizables y ajustables para doblar y rizar cable. Acabado resistente al oxido</t>
  </si>
  <si>
    <t>Alicates de electricista profesionales Recubrimiento satinado Acero al cromo vanadio Vinil de alto desempeño Largo: 9 PG</t>
  </si>
  <si>
    <t>Azadón papero dimensiones 230mm x 349mm; peso 4 libras</t>
  </si>
  <si>
    <t>Brocha en cerda mona cabo azul de 5 Pulgadas (12,70 cm)</t>
  </si>
  <si>
    <t>Cabuya de poliéster de 10mm 3/8 x 100mts</t>
  </si>
  <si>
    <t>Calibrador digital pie de rey 6 pulgadas RM813</t>
  </si>
  <si>
    <t>Caneca plástica de 220 litros (55 galones) Dimensiones: 59cm (diámetro) X 94 cm (alto) Material: Polietileno de alta densidad y alto peso molecular. Tapa de cierre hermético con tapa y aro metálico</t>
  </si>
  <si>
    <t>Carrete plástico vacío estándar para manejo de hilo, cinta o alambre para manejo de cerca en semovientes ovinos y bovinos</t>
  </si>
  <si>
    <t>Carretilla Negra Cachaca Antipinchazo, Carretilla de tolva de 6 ft, material de la tolva plástica, rin metálico, rueda antipinchazo</t>
  </si>
  <si>
    <t>Cemento Gris presentación bulto 50kg.Cemento de gran finura, desarrolla resistencias garantizando un adecuado programa de retiro de formaletas y puesta en funcionamiento de las estructuras, ofrece tiempos de fraguado controlados</t>
  </si>
  <si>
    <t>Cinta aislante PVC premium de baja tensión con amplio rango de temperatura (-18 grados a 105 grados), rollo de 20 metros</t>
  </si>
  <si>
    <t>Cinta teflón ptfe Basic 1/2 pulgada x 10 metros, Accesorio tipo cinta sellante aislante y resistente a la oxidación, x rollo</t>
  </si>
  <si>
    <t>Clavija con polo a tierra macho y hembra, con encauchetado por parejas</t>
  </si>
  <si>
    <t>Clavo 2.7 mm x 2" Puntilla Lisa con cabeza Hierro x500g</t>
  </si>
  <si>
    <t>Clavo 2.7 mm x 3" Puntilla Lisa con cabeza Hierro x500g</t>
  </si>
  <si>
    <t>Clavo 2.7 mm x 4" Puntilla Lisa con cabeza Hierro x500g</t>
  </si>
  <si>
    <t>Clavo 2.7 mm x 5" Puntilla Lisa con cabeza Hierro x500g</t>
  </si>
  <si>
    <t>Clavo 2.7 mm x 6" Puntilla Lisa con cabeza Hierro x500g</t>
  </si>
  <si>
    <t>Clavo vareta 2.7 mm x 2" Puntilla Lisa con cabeza Hierro x500g</t>
  </si>
  <si>
    <t>Clip galvanizado pua Malla para poste acero móvil, para amarre de mallas ovinas, presentación bolsa de 100 unidades</t>
  </si>
  <si>
    <t>Codo 90x1/2 10 Unid Presión, Instalaciones para el transporte de agua de consumo humano y animal a presión, Los Tubo sistemas PVC Presión fabricado bajo las normas NTC 382, Tubos de Policloruro de Vinilo (PVC) clasificados según la presión (serie RDE), NTC 1339 Accesorios de (Poli Cloruro de Vinilo) (PVC) Schedule 40 y NTC 576 para la soldadura, color blanco</t>
  </si>
  <si>
    <t>Comedero automático para levante de porcinos Tiene 4 separadores, material: acero inoxidable de alta resistencia</t>
  </si>
  <si>
    <t>Comedero rectangular 200 L. Comedero plástico rectangular para ganado bovino 200 litros</t>
  </si>
  <si>
    <t>Cuchilla para guadaña. Dimensiones largo, ancho y alto) 350 x 88 x 0 mm</t>
  </si>
  <si>
    <t>Escoba plástica barreprado - 22 dientes.  Dimensiones (largo, ancho y alto) 0 x 205 x 0 mm</t>
  </si>
  <si>
    <t>Escuadra de combinación 12 PULG  Herramientas de Medición y Trazado Escuadra de Combinación 12 pul Largo (305 mm) Acabado con laca para resistir corrosión</t>
  </si>
  <si>
    <t>Garabato con cabo para romper fardos 6 dientes</t>
  </si>
  <si>
    <t>Hilo electroplastico 250 mts estandar</t>
  </si>
  <si>
    <t>Juego de 6 Destornilladores Mango Comfort -Barra redonda fabricada en acero al carbono con acabado cromo brillante. -Punta magnetizada. -Mango ergonómico de máxima comodidad para el usuario. -Doble espiga extra profunda. 1 Destornillador pala de 3/16, 1 Destornillador pala de 1/4, Destornillador pala de 1/4, Destornillador pala de 3/16, 1 Destornillador de estrella de 1/4, 1 Destornillador de estrella de 3/16</t>
  </si>
  <si>
    <t>JUEGO DE LLAVES HEXAGONALES METRICAS 10 PIEZAS · CONTENIDO · 1.5, 2.0, 2.5, 3.0, 4.0, 5.0, 5.5, 6.0, 8.0, 10.0 MM TAMAÑOS Fabricadas en acero Cromo Vanadio. Puntas con bisel para acople rápido. estuche plástico color amarillo</t>
  </si>
  <si>
    <t>Lima triangular para afilar, de 6 pulgadas. Medidas 6" (15.24 cm) Características Insumo para herramienta agrícola con forma triangular y bordes redondeados. Uso En herramientas cortantes que requieran de cuchillas</t>
  </si>
  <si>
    <t>LLAVE AJUSTABLE CROMADA 10 PUL LARGO (250 MM) Cuerpo cromado para evitar la corrosión. Escala métrica y en pulgadas en la cabeza</t>
  </si>
  <si>
    <t>Machete 721 de 22, tres canales cacha súper confort bimaterial largo 558 m.m con su respectiva funda</t>
  </si>
  <si>
    <t>Malla graduada de cerramiento ovino, galvanizada en caliente para mayor resistencia, Doble capa de zinc (No se oxida), Nudo Reforzado (Triple torsión), Usos: Cerramientos, Jardines, Lotes y Potreros. Rollo compacto (25cm diámetro), Fácil transporte; Alto (m) 1.20, largo (m) 50</t>
  </si>
  <si>
    <t>Manguera para riego 1 pg x 100 m Presión psi 40 PSI Diámetro en pulgadas 1 pulgada Largo 100 metros línea azul</t>
  </si>
  <si>
    <t>Martillo Cerca Móvil. Herramienta para instalar (clavar) el Poste de Acero</t>
  </si>
  <si>
    <t>Módulos de un nivel de 1.72 cm de frente x 80 cm de fondo x 38 cm de altura con 4 compartimientos para conejas de cría con comederos en lámina galvanizada, bebederos automáticos tipo chupo, parideras fabricadas en lámina galvanizada con bandeja plástica y soportes metálicos con instalación de tubería y accesorios para el abastecimiento de agua</t>
  </si>
  <si>
    <t>Multitoma eléctrica</t>
  </si>
  <si>
    <t>Navajas por injertos</t>
  </si>
  <si>
    <t>PALA CUADRADA,  DIMENSIONES (LARGO, ANCHO Y ALTO) 1030 x 260 x 0 mm</t>
  </si>
  <si>
    <t>Pegante PVC en Húmedo 1/4 Galón (946 ml), Cemento para Tubos y accesorios de PVC de calidad, de consistencia regular, con aplicador y tapa Rosca, resistente y duradero</t>
  </si>
  <si>
    <t>Pintura Tipo 1 base agua, cumple con la normal NTC 1335, fabricada a partir de copolimeros acrílicos, de acabado mate y máxima lavabilidad y cubrimiento</t>
  </si>
  <si>
    <t>Piso ciego en polipropileno, placa sin perforaciones para evitar el flujo de aire y mantener la temperatura de los lechones. Se utiliza en parideras y precebos. Especial para poner por debajo de las lámparas calefactoras. Tamaño 60* 40 cm y 60*50cm</t>
  </si>
  <si>
    <t>Piso o estiba plástico Liviano para usar en instalaciones de precebo, en polipropileno no reciclado, no se deforma con el uso. Tamaños: 60*60 cm, con relieve para mejor agarre</t>
  </si>
  <si>
    <t>Piso o estiba plástico maternidad Placa plástica de PVC no reciclado, resiste el peso de la madre en paridera. Tamaño 60*40cm</t>
  </si>
  <si>
    <t>Plástico de invernadero. Película de polietileno, impermeable y con filtro uv, altamente efectiva para tratar los rayos solares y la humedad. Calibre 6mm x 6 m de ancho - Aprox. 70 m lineales. PRESENTACIÓN: Por Kilos - 1 Rollo pesa Aprox. 62 A 63 kilos</t>
  </si>
  <si>
    <t>Poli sombra negra, Malla tejida de alta densidad resistente a la intemperie. Rollo de 4 metros de ancho x 100 metros</t>
  </si>
  <si>
    <t>Poste en acero Lechero-Ovino Altura: 1.85 m. Peso: 2.8 kg. Ideal para ganado lechero y ovinos (carnero)</t>
  </si>
  <si>
    <t>Poste madera 10x10 x 2,5 metros</t>
  </si>
  <si>
    <t>Poste madera 15x15 x 3m</t>
  </si>
  <si>
    <t>Removedor PVC 12 onzas, Preparador de superficies a Soldar, que garantiza la calidad de sus instalaciones utilizando este excelente limpiador</t>
  </si>
  <si>
    <t>Rodillo textura Pvc 9 Pulgadas 0.27 x 0.06 x 0.32 mts. Plástico ergonómico y con rosca</t>
  </si>
  <si>
    <t>Rollo de manila de naylon presentación por 200 metros: Sogas Nylon Alta Tenacidad, ALTA resistencia a la rotura, Gran suavidad al tacto, Calibre #12 mm, Usada para: Ganadería y todo lo que necesite una alta resistencia, Nylon de alta tenacidad 100% crudo. ALTA resistencia a los rayos UV</t>
  </si>
  <si>
    <t>Set de 36 llaves allen, 36 piezas con extremos de bola y construcción de carbón solido hecho de acero de carbono de resistencia industrial en cromo métrico y oxido negro, llaves hexagonales w / SAE y tamaño métrico Llaves Allen acabado. Incluye tamaños SAE de. 035 "hasta 3/8" e incluye tamaños métricos de 0. 7mm hasta 10. 0mm</t>
  </si>
  <si>
    <t>Tee 1/2 10 Unid Presión, Instalaciones para el transporte de agua de consumo humano y animal a presión, Los Tubo sistemas PVC Presión fabricado bajo las normas NTC 382, Tubos de Policloruro de Vinilo (PVC) clasificados según la presión (serie RDE), NTC 1339 Accesorios de (Poli Cloruro de Vinilo) (PVC) Schedule 40 y NTC 576 para la soldadura, color blanco</t>
  </si>
  <si>
    <t>Tensor metálico de alambre Bolsa por 15 Unidades</t>
  </si>
  <si>
    <t>Tijeras de podar N4</t>
  </si>
  <si>
    <t>Unión 1/2 10 Unid Presión, Instalaciones para el transporte de agua de consumo humano y animal a presión, Los Tubo sistemas PVC Presión fabricado bajo las normas NTC 382, Tubos de Policloruro de Vinilo (PVC) clasificados según la presión (serie RDE), NTC 1339 Accesorios de (Poli Cloruro de Vinilo) (PVC) Schedule 40 y NTC 576 para la soldadura, color blanco</t>
  </si>
  <si>
    <t>Alambre liso galvanizado calibre 12, presentación por arroba</t>
  </si>
  <si>
    <t>Alicate universal de 9”, cromo níquel. Presentación por unidad</t>
  </si>
  <si>
    <t>Arena de Pena x mt3 presentación por metro cubico</t>
  </si>
  <si>
    <t>Arena de Planta fina presentación por metro cubico</t>
  </si>
  <si>
    <t>Caneca plástica con tapa y aro metálico de 55 galones, capacidad 220 litros. color azul</t>
  </si>
  <si>
    <t>Escalera Multipropósito 3.55 metros 12 pasos, carga: 150 kg más dos plataforma</t>
  </si>
  <si>
    <t>CUCHIILLA PALMA - NATURAL 452225 DIMENSIONES 450mm X 2,2mm X 25,4mm tipo pesado</t>
  </si>
  <si>
    <t>Kilos de soldadura 6013 west arco de 1/8"</t>
  </si>
  <si>
    <t>Lima triangular para afilar herramienta</t>
  </si>
  <si>
    <t>Manguera Swan Flexible, liviana, resistente a rayos ultravioleta, diámetro interior 3/4, diámetro exterior 1. Color verde, Rollo por 100 metros</t>
  </si>
  <si>
    <t>Pistola para pintar</t>
  </si>
  <si>
    <t>Prensa rápida 120 mm 4 pulgadas trabajo industrial</t>
  </si>
  <si>
    <t>Puntilla para vareta de madera de 6 pulgadas, presentación por libra. Presentación por caja</t>
  </si>
  <si>
    <t>Recebo amarillo</t>
  </si>
  <si>
    <t>Tejas a thermoacoustic trapeziodal a 360 es una excelente solución práctica y económica que brinda mayor confort, mayor aislamiento térmico y acústico de interiores y mayor durabilidad y resistencia a la intemperie, color azul. presentación por unidad.  de 5 metros por 1.08 m de ancho.</t>
  </si>
  <si>
    <t>Thinner, lacas no amarilleables, de evaporación media, x 1 galón</t>
  </si>
  <si>
    <t>Tornillería de fijación sistema de fijación cubierta ajover trapezoidal a360. 14 - 14 x 1-1/2¿ y arandela epdm tipo sombrilla de 25 mm. presentación por unidad</t>
  </si>
  <si>
    <t>FRASCO</t>
  </si>
  <si>
    <t>BOLSA</t>
  </si>
  <si>
    <t>LIBRAS</t>
  </si>
  <si>
    <t>ROLLO</t>
  </si>
  <si>
    <t>BULTO</t>
  </si>
  <si>
    <t>GALON</t>
  </si>
  <si>
    <t>METRO CUBICO</t>
  </si>
  <si>
    <t>CAJA</t>
  </si>
  <si>
    <t>Alambre liso galvanizado calibre 14, presentación por libra</t>
  </si>
  <si>
    <t>Alambre liso galvanizado calibre 16, presentación por libra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</si>
</sst>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1"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3" fillId="0" borderId="23"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center" wrapText="1"/>
      <protection locked="0"/>
    </xf>
    <xf numFmtId="0" fontId="3" fillId="0" borderId="20" xfId="0" applyFont="1" applyBorder="1" applyAlignment="1" applyProtection="1">
      <alignment vertical="center" wrapText="1"/>
    </xf>
    <xf numFmtId="0" fontId="3" fillId="2" borderId="20" xfId="0" applyFont="1" applyFill="1" applyBorder="1" applyAlignment="1" applyProtection="1">
      <alignment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22"/>
  <sheetViews>
    <sheetView tabSelected="1" zoomScaleNormal="100" zoomScaleSheetLayoutView="90" zoomScalePageLayoutView="55" workbookViewId="0">
      <selection activeCell="B117" sqref="B117:C119"/>
    </sheetView>
  </sheetViews>
  <sheetFormatPr baseColWidth="10" defaultRowHeight="15" x14ac:dyDescent="0.25"/>
  <cols>
    <col min="1" max="1" width="10.7109375" style="13" customWidth="1"/>
    <col min="2" max="2" width="47.5703125" style="13" customWidth="1"/>
    <col min="3" max="3" width="24.42578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35"/>
      <c r="B2" s="39" t="s">
        <v>0</v>
      </c>
      <c r="C2" s="39"/>
      <c r="D2" s="39"/>
      <c r="E2" s="39"/>
      <c r="F2" s="39"/>
      <c r="G2" s="39"/>
      <c r="H2" s="39"/>
      <c r="I2" s="39"/>
      <c r="J2" s="39"/>
      <c r="K2" s="39" t="s">
        <v>35</v>
      </c>
      <c r="L2" s="39"/>
    </row>
    <row r="3" spans="1:12" ht="15.75" customHeight="1" x14ac:dyDescent="0.25">
      <c r="A3" s="35"/>
      <c r="B3" s="39" t="s">
        <v>1</v>
      </c>
      <c r="C3" s="39"/>
      <c r="D3" s="39"/>
      <c r="E3" s="39"/>
      <c r="F3" s="39"/>
      <c r="G3" s="39"/>
      <c r="H3" s="39"/>
      <c r="I3" s="39"/>
      <c r="J3" s="39"/>
      <c r="K3" s="39" t="s">
        <v>30</v>
      </c>
      <c r="L3" s="39"/>
    </row>
    <row r="4" spans="1:12" ht="16.5" customHeight="1" x14ac:dyDescent="0.25">
      <c r="A4" s="35"/>
      <c r="B4" s="39" t="s">
        <v>28</v>
      </c>
      <c r="C4" s="39"/>
      <c r="D4" s="39"/>
      <c r="E4" s="39"/>
      <c r="F4" s="39"/>
      <c r="G4" s="39"/>
      <c r="H4" s="39"/>
      <c r="I4" s="39"/>
      <c r="J4" s="39"/>
      <c r="K4" s="39" t="s">
        <v>31</v>
      </c>
      <c r="L4" s="39"/>
    </row>
    <row r="5" spans="1:12" ht="15" customHeight="1" x14ac:dyDescent="0.25">
      <c r="A5" s="35"/>
      <c r="B5" s="39"/>
      <c r="C5" s="39"/>
      <c r="D5" s="39"/>
      <c r="E5" s="39"/>
      <c r="F5" s="39"/>
      <c r="G5" s="39"/>
      <c r="H5" s="39"/>
      <c r="I5" s="39"/>
      <c r="J5" s="39"/>
      <c r="K5" s="39" t="s">
        <v>32</v>
      </c>
      <c r="L5" s="39"/>
    </row>
    <row r="7" spans="1:12" x14ac:dyDescent="0.25">
      <c r="A7" s="16" t="s">
        <v>36</v>
      </c>
    </row>
    <row r="8" spans="1:12" x14ac:dyDescent="0.25">
      <c r="A8" s="16"/>
    </row>
    <row r="9" spans="1:12" ht="25.5" customHeight="1" x14ac:dyDescent="0.25">
      <c r="A9" s="49" t="s">
        <v>2</v>
      </c>
      <c r="B9" s="49"/>
      <c r="C9" s="17"/>
      <c r="E9" s="18" t="s">
        <v>22</v>
      </c>
      <c r="F9" s="51"/>
      <c r="G9" s="52"/>
      <c r="I9" s="19" t="s">
        <v>17</v>
      </c>
      <c r="J9" s="53"/>
      <c r="K9" s="54"/>
    </row>
    <row r="10" spans="1:12" ht="15.75" thickBot="1" x14ac:dyDescent="0.3">
      <c r="A10" s="17"/>
      <c r="B10" s="17"/>
      <c r="C10" s="17"/>
      <c r="E10" s="20"/>
      <c r="F10" s="20"/>
      <c r="G10" s="20"/>
      <c r="I10" s="21"/>
      <c r="J10" s="22"/>
      <c r="K10" s="22"/>
    </row>
    <row r="11" spans="1:12" ht="30.75" customHeight="1" thickBot="1" x14ac:dyDescent="0.3">
      <c r="A11" s="40" t="s">
        <v>29</v>
      </c>
      <c r="B11" s="41"/>
      <c r="C11" s="23"/>
      <c r="D11" s="36" t="s">
        <v>18</v>
      </c>
      <c r="E11" s="37"/>
      <c r="F11" s="37"/>
      <c r="G11" s="38"/>
      <c r="H11" s="34"/>
      <c r="I11" s="21"/>
    </row>
    <row r="12" spans="1:12" ht="15.75" thickBot="1" x14ac:dyDescent="0.3">
      <c r="A12" s="42"/>
      <c r="B12" s="43"/>
      <c r="C12" s="23"/>
      <c r="D12" s="24"/>
      <c r="E12" s="20"/>
      <c r="F12" s="20"/>
      <c r="G12" s="20"/>
      <c r="I12" s="21"/>
    </row>
    <row r="13" spans="1:12" ht="30" customHeight="1" thickBot="1" x14ac:dyDescent="0.3">
      <c r="A13" s="42"/>
      <c r="B13" s="43"/>
      <c r="C13" s="23"/>
      <c r="D13" s="36" t="s">
        <v>19</v>
      </c>
      <c r="E13" s="37"/>
      <c r="F13" s="37"/>
      <c r="G13" s="38"/>
      <c r="H13" s="34"/>
      <c r="I13" s="21"/>
    </row>
    <row r="14" spans="1:12" ht="18.75" customHeight="1" thickBot="1" x14ac:dyDescent="0.3">
      <c r="A14" s="42"/>
      <c r="B14" s="43"/>
      <c r="C14" s="23"/>
      <c r="E14" s="20"/>
      <c r="F14" s="20"/>
      <c r="G14" s="20"/>
      <c r="I14" s="21"/>
    </row>
    <row r="15" spans="1:12" ht="24" customHeight="1" thickBot="1" x14ac:dyDescent="0.3">
      <c r="A15" s="44"/>
      <c r="B15" s="45"/>
      <c r="C15" s="23"/>
      <c r="D15" s="36" t="s">
        <v>23</v>
      </c>
      <c r="E15" s="37"/>
      <c r="F15" s="37"/>
      <c r="G15" s="38"/>
      <c r="H15" s="34"/>
      <c r="I15" s="21"/>
      <c r="J15" s="22"/>
      <c r="K15" s="22"/>
    </row>
    <row r="16" spans="1:12" x14ac:dyDescent="0.25">
      <c r="A16" s="17"/>
      <c r="B16" s="17"/>
      <c r="C16" s="17"/>
      <c r="E16" s="20"/>
      <c r="F16" s="20"/>
      <c r="G16" s="20"/>
      <c r="I16" s="21"/>
      <c r="J16" s="22"/>
      <c r="K16" s="22"/>
    </row>
    <row r="18" spans="1:12" s="27" customFormat="1" ht="25.5" x14ac:dyDescent="0.25">
      <c r="A18" s="25" t="s">
        <v>33</v>
      </c>
      <c r="B18" s="25" t="s">
        <v>3</v>
      </c>
      <c r="C18" s="25" t="s">
        <v>20</v>
      </c>
      <c r="D18" s="25" t="s">
        <v>4</v>
      </c>
      <c r="E18" s="25" t="s">
        <v>25</v>
      </c>
      <c r="F18" s="26" t="s">
        <v>5</v>
      </c>
      <c r="G18" s="26" t="s">
        <v>27</v>
      </c>
      <c r="H18" s="26" t="s">
        <v>6</v>
      </c>
      <c r="I18" s="26" t="s">
        <v>7</v>
      </c>
      <c r="J18" s="26" t="s">
        <v>8</v>
      </c>
      <c r="K18" s="69" t="s">
        <v>9</v>
      </c>
      <c r="L18" s="26" t="s">
        <v>10</v>
      </c>
    </row>
    <row r="19" spans="1:12" s="27" customFormat="1" x14ac:dyDescent="0.25">
      <c r="A19" s="7">
        <v>1</v>
      </c>
      <c r="B19" s="70" t="s">
        <v>39</v>
      </c>
      <c r="C19" s="66"/>
      <c r="D19" s="28">
        <v>3</v>
      </c>
      <c r="E19" s="28" t="s">
        <v>124</v>
      </c>
      <c r="F19" s="67">
        <v>0</v>
      </c>
      <c r="G19" s="68">
        <v>0</v>
      </c>
      <c r="H19" s="1">
        <f>+ROUND(F19*G19,0)</f>
        <v>0</v>
      </c>
      <c r="I19" s="1">
        <f>ROUND(F19+H19,0)</f>
        <v>0</v>
      </c>
      <c r="J19" s="1">
        <f>ROUND(F19*D19,0)</f>
        <v>0</v>
      </c>
      <c r="K19" s="1">
        <f>ROUND(J19*G19,0)</f>
        <v>0</v>
      </c>
      <c r="L19" s="2">
        <f>ROUND(J19+K19,0)</f>
        <v>0</v>
      </c>
    </row>
    <row r="20" spans="1:12" s="27" customFormat="1" ht="102" x14ac:dyDescent="0.25">
      <c r="A20" s="7">
        <f>+A19+1</f>
        <v>2</v>
      </c>
      <c r="B20" s="70" t="s">
        <v>40</v>
      </c>
      <c r="C20" s="66"/>
      <c r="D20" s="28">
        <v>20</v>
      </c>
      <c r="E20" s="28" t="s">
        <v>38</v>
      </c>
      <c r="F20" s="67">
        <v>0</v>
      </c>
      <c r="G20" s="68">
        <v>0</v>
      </c>
      <c r="H20" s="1">
        <f>+ROUND(F20*G20,0)</f>
        <v>0</v>
      </c>
      <c r="I20" s="1">
        <f t="shared" ref="I20:I26" si="0">ROUND(F20+H20,0)</f>
        <v>0</v>
      </c>
      <c r="J20" s="1">
        <f t="shared" ref="J20:J26" si="1">ROUND(F20*D20,0)</f>
        <v>0</v>
      </c>
      <c r="K20" s="1">
        <f>ROUND(J20*G20,0)</f>
        <v>0</v>
      </c>
      <c r="L20" s="2">
        <f t="shared" ref="L20:L26" si="2">ROUND(J20+K20,0)</f>
        <v>0</v>
      </c>
    </row>
    <row r="21" spans="1:12" s="27" customFormat="1" ht="102" x14ac:dyDescent="0.25">
      <c r="A21" s="7">
        <f t="shared" ref="A21:A26" si="3">+A20+1</f>
        <v>3</v>
      </c>
      <c r="B21" s="70" t="s">
        <v>41</v>
      </c>
      <c r="C21" s="66"/>
      <c r="D21" s="28">
        <v>40</v>
      </c>
      <c r="E21" s="28" t="s">
        <v>38</v>
      </c>
      <c r="F21" s="67">
        <v>0</v>
      </c>
      <c r="G21" s="68">
        <v>0</v>
      </c>
      <c r="H21" s="1">
        <f t="shared" ref="H21:H26" si="4">+ROUND(F21*G21,0)</f>
        <v>0</v>
      </c>
      <c r="I21" s="1">
        <f t="shared" si="0"/>
        <v>0</v>
      </c>
      <c r="J21" s="1">
        <f t="shared" si="1"/>
        <v>0</v>
      </c>
      <c r="K21" s="1">
        <f t="shared" ref="K21:K26" si="5">ROUND(J21*G21,0)</f>
        <v>0</v>
      </c>
      <c r="L21" s="2">
        <f t="shared" si="2"/>
        <v>0</v>
      </c>
    </row>
    <row r="22" spans="1:12" s="27" customFormat="1" ht="38.25" x14ac:dyDescent="0.25">
      <c r="A22" s="7">
        <f t="shared" si="3"/>
        <v>4</v>
      </c>
      <c r="B22" s="70" t="s">
        <v>42</v>
      </c>
      <c r="C22" s="66"/>
      <c r="D22" s="28">
        <v>2</v>
      </c>
      <c r="E22" s="28" t="s">
        <v>125</v>
      </c>
      <c r="F22" s="67">
        <v>0</v>
      </c>
      <c r="G22" s="68">
        <v>0</v>
      </c>
      <c r="H22" s="1">
        <f t="shared" si="4"/>
        <v>0</v>
      </c>
      <c r="I22" s="1">
        <f t="shared" si="0"/>
        <v>0</v>
      </c>
      <c r="J22" s="1">
        <f t="shared" si="1"/>
        <v>0</v>
      </c>
      <c r="K22" s="1">
        <f t="shared" si="5"/>
        <v>0</v>
      </c>
      <c r="L22" s="2">
        <f t="shared" si="2"/>
        <v>0</v>
      </c>
    </row>
    <row r="23" spans="1:12" s="27" customFormat="1" x14ac:dyDescent="0.25">
      <c r="A23" s="7">
        <f t="shared" si="3"/>
        <v>5</v>
      </c>
      <c r="B23" s="70" t="s">
        <v>43</v>
      </c>
      <c r="C23" s="66"/>
      <c r="D23" s="28">
        <v>2</v>
      </c>
      <c r="E23" s="28" t="s">
        <v>125</v>
      </c>
      <c r="F23" s="67">
        <v>0</v>
      </c>
      <c r="G23" s="68">
        <v>0</v>
      </c>
      <c r="H23" s="1">
        <f t="shared" si="4"/>
        <v>0</v>
      </c>
      <c r="I23" s="1">
        <f t="shared" si="0"/>
        <v>0</v>
      </c>
      <c r="J23" s="1">
        <f t="shared" si="1"/>
        <v>0</v>
      </c>
      <c r="K23" s="1">
        <f t="shared" si="5"/>
        <v>0</v>
      </c>
      <c r="L23" s="2">
        <f t="shared" si="2"/>
        <v>0</v>
      </c>
    </row>
    <row r="24" spans="1:12" s="27" customFormat="1" x14ac:dyDescent="0.25">
      <c r="A24" s="7">
        <f t="shared" si="3"/>
        <v>6</v>
      </c>
      <c r="B24" s="70" t="s">
        <v>44</v>
      </c>
      <c r="C24" s="66"/>
      <c r="D24" s="28">
        <v>2</v>
      </c>
      <c r="E24" s="28" t="s">
        <v>125</v>
      </c>
      <c r="F24" s="67">
        <v>0</v>
      </c>
      <c r="G24" s="68">
        <v>0</v>
      </c>
      <c r="H24" s="1">
        <f t="shared" si="4"/>
        <v>0</v>
      </c>
      <c r="I24" s="1">
        <f t="shared" si="0"/>
        <v>0</v>
      </c>
      <c r="J24" s="1">
        <f t="shared" si="1"/>
        <v>0</v>
      </c>
      <c r="K24" s="1">
        <f t="shared" si="5"/>
        <v>0</v>
      </c>
      <c r="L24" s="2">
        <f t="shared" si="2"/>
        <v>0</v>
      </c>
    </row>
    <row r="25" spans="1:12" s="27" customFormat="1" x14ac:dyDescent="0.25">
      <c r="A25" s="7">
        <f t="shared" si="3"/>
        <v>7</v>
      </c>
      <c r="B25" s="70" t="s">
        <v>45</v>
      </c>
      <c r="C25" s="66"/>
      <c r="D25" s="28">
        <v>2</v>
      </c>
      <c r="E25" s="28" t="s">
        <v>125</v>
      </c>
      <c r="F25" s="67">
        <v>0</v>
      </c>
      <c r="G25" s="68">
        <v>0</v>
      </c>
      <c r="H25" s="1">
        <f t="shared" si="4"/>
        <v>0</v>
      </c>
      <c r="I25" s="1">
        <f t="shared" si="0"/>
        <v>0</v>
      </c>
      <c r="J25" s="1">
        <f t="shared" si="1"/>
        <v>0</v>
      </c>
      <c r="K25" s="1">
        <f t="shared" si="5"/>
        <v>0</v>
      </c>
      <c r="L25" s="2">
        <f t="shared" si="2"/>
        <v>0</v>
      </c>
    </row>
    <row r="26" spans="1:12" s="27" customFormat="1" x14ac:dyDescent="0.25">
      <c r="A26" s="7">
        <f t="shared" si="3"/>
        <v>8</v>
      </c>
      <c r="B26" s="70" t="s">
        <v>46</v>
      </c>
      <c r="C26" s="66"/>
      <c r="D26" s="28">
        <v>2</v>
      </c>
      <c r="E26" s="28" t="s">
        <v>125</v>
      </c>
      <c r="F26" s="67">
        <v>0</v>
      </c>
      <c r="G26" s="68">
        <v>0</v>
      </c>
      <c r="H26" s="1">
        <f t="shared" si="4"/>
        <v>0</v>
      </c>
      <c r="I26" s="1">
        <f t="shared" si="0"/>
        <v>0</v>
      </c>
      <c r="J26" s="1">
        <f t="shared" si="1"/>
        <v>0</v>
      </c>
      <c r="K26" s="1">
        <f t="shared" si="5"/>
        <v>0</v>
      </c>
      <c r="L26" s="2">
        <f t="shared" si="2"/>
        <v>0</v>
      </c>
    </row>
    <row r="27" spans="1:12" s="27" customFormat="1" ht="25.5" x14ac:dyDescent="0.25">
      <c r="A27" s="7">
        <v>9</v>
      </c>
      <c r="B27" s="71" t="s">
        <v>132</v>
      </c>
      <c r="C27" s="66"/>
      <c r="D27" s="28">
        <v>50</v>
      </c>
      <c r="E27" s="28" t="s">
        <v>126</v>
      </c>
      <c r="F27" s="67">
        <v>0</v>
      </c>
      <c r="G27" s="68">
        <v>0</v>
      </c>
      <c r="H27" s="1">
        <f>+ROUND(F27*G27,0)</f>
        <v>0</v>
      </c>
      <c r="I27" s="1">
        <f>ROUND(F27+H27,0)</f>
        <v>0</v>
      </c>
      <c r="J27" s="1">
        <f>ROUND(F27*D27,0)</f>
        <v>0</v>
      </c>
      <c r="K27" s="1">
        <f>ROUND(J27*G27,0)</f>
        <v>0</v>
      </c>
      <c r="L27" s="2">
        <f>ROUND(J27+K27,0)</f>
        <v>0</v>
      </c>
    </row>
    <row r="28" spans="1:12" s="27" customFormat="1" ht="25.5" x14ac:dyDescent="0.25">
      <c r="A28" s="7">
        <v>10</v>
      </c>
      <c r="B28" s="71" t="s">
        <v>133</v>
      </c>
      <c r="C28" s="66"/>
      <c r="D28" s="28">
        <v>50</v>
      </c>
      <c r="E28" s="28" t="s">
        <v>126</v>
      </c>
      <c r="F28" s="67">
        <v>0</v>
      </c>
      <c r="G28" s="68">
        <v>0</v>
      </c>
      <c r="H28" s="1">
        <f t="shared" ref="H28:H34" si="6">+ROUND(F28*G28,0)</f>
        <v>0</v>
      </c>
      <c r="I28" s="1">
        <f t="shared" ref="I28:I34" si="7">ROUND(F28+H28,0)</f>
        <v>0</v>
      </c>
      <c r="J28" s="1">
        <f t="shared" ref="J28:J34" si="8">ROUND(F28*D28,0)</f>
        <v>0</v>
      </c>
      <c r="K28" s="1">
        <f t="shared" ref="K28:K34" si="9">ROUND(J28*G28,0)</f>
        <v>0</v>
      </c>
      <c r="L28" s="2">
        <f t="shared" ref="L28:L34" si="10">ROUND(J28+K28,0)</f>
        <v>0</v>
      </c>
    </row>
    <row r="29" spans="1:12" s="27" customFormat="1" ht="38.25" x14ac:dyDescent="0.25">
      <c r="A29" s="7">
        <f t="shared" ref="A29:A34" si="11">+A28+1</f>
        <v>11</v>
      </c>
      <c r="B29" s="70" t="s">
        <v>49</v>
      </c>
      <c r="C29" s="66"/>
      <c r="D29" s="28">
        <v>2</v>
      </c>
      <c r="E29" s="28" t="s">
        <v>38</v>
      </c>
      <c r="F29" s="67">
        <v>0</v>
      </c>
      <c r="G29" s="68">
        <v>0</v>
      </c>
      <c r="H29" s="1">
        <f t="shared" si="6"/>
        <v>0</v>
      </c>
      <c r="I29" s="1">
        <f t="shared" si="7"/>
        <v>0</v>
      </c>
      <c r="J29" s="1">
        <f t="shared" si="8"/>
        <v>0</v>
      </c>
      <c r="K29" s="1">
        <f t="shared" si="9"/>
        <v>0</v>
      </c>
      <c r="L29" s="2">
        <f t="shared" si="10"/>
        <v>0</v>
      </c>
    </row>
    <row r="30" spans="1:12" s="27" customFormat="1" ht="38.25" x14ac:dyDescent="0.25">
      <c r="A30" s="7">
        <f t="shared" si="11"/>
        <v>12</v>
      </c>
      <c r="B30" s="70" t="s">
        <v>50</v>
      </c>
      <c r="C30" s="66"/>
      <c r="D30" s="28">
        <v>2</v>
      </c>
      <c r="E30" s="28" t="s">
        <v>38</v>
      </c>
      <c r="F30" s="67">
        <v>0</v>
      </c>
      <c r="G30" s="68">
        <v>0</v>
      </c>
      <c r="H30" s="1">
        <f t="shared" si="6"/>
        <v>0</v>
      </c>
      <c r="I30" s="1">
        <f t="shared" si="7"/>
        <v>0</v>
      </c>
      <c r="J30" s="1">
        <f t="shared" si="8"/>
        <v>0</v>
      </c>
      <c r="K30" s="1">
        <f t="shared" si="9"/>
        <v>0</v>
      </c>
      <c r="L30" s="2">
        <f t="shared" si="10"/>
        <v>0</v>
      </c>
    </row>
    <row r="31" spans="1:12" s="27" customFormat="1" ht="25.5" x14ac:dyDescent="0.25">
      <c r="A31" s="7">
        <f t="shared" si="11"/>
        <v>13</v>
      </c>
      <c r="B31" s="70" t="s">
        <v>51</v>
      </c>
      <c r="C31" s="66"/>
      <c r="D31" s="28">
        <v>2</v>
      </c>
      <c r="E31" s="28" t="s">
        <v>38</v>
      </c>
      <c r="F31" s="67">
        <v>0</v>
      </c>
      <c r="G31" s="68">
        <v>0</v>
      </c>
      <c r="H31" s="1">
        <f t="shared" si="6"/>
        <v>0</v>
      </c>
      <c r="I31" s="1">
        <f t="shared" si="7"/>
        <v>0</v>
      </c>
      <c r="J31" s="1">
        <f t="shared" si="8"/>
        <v>0</v>
      </c>
      <c r="K31" s="1">
        <f t="shared" si="9"/>
        <v>0</v>
      </c>
      <c r="L31" s="2">
        <f t="shared" si="10"/>
        <v>0</v>
      </c>
    </row>
    <row r="32" spans="1:12" s="27" customFormat="1" ht="25.5" x14ac:dyDescent="0.25">
      <c r="A32" s="7">
        <f t="shared" si="11"/>
        <v>14</v>
      </c>
      <c r="B32" s="70" t="s">
        <v>52</v>
      </c>
      <c r="C32" s="66"/>
      <c r="D32" s="28">
        <v>3</v>
      </c>
      <c r="E32" s="28" t="s">
        <v>38</v>
      </c>
      <c r="F32" s="67">
        <v>0</v>
      </c>
      <c r="G32" s="68">
        <v>0</v>
      </c>
      <c r="H32" s="1">
        <f t="shared" si="6"/>
        <v>0</v>
      </c>
      <c r="I32" s="1">
        <f t="shared" si="7"/>
        <v>0</v>
      </c>
      <c r="J32" s="1">
        <f t="shared" si="8"/>
        <v>0</v>
      </c>
      <c r="K32" s="1">
        <f t="shared" si="9"/>
        <v>0</v>
      </c>
      <c r="L32" s="2">
        <f t="shared" si="10"/>
        <v>0</v>
      </c>
    </row>
    <row r="33" spans="1:12" s="27" customFormat="1" x14ac:dyDescent="0.25">
      <c r="A33" s="7">
        <f t="shared" si="11"/>
        <v>15</v>
      </c>
      <c r="B33" s="70" t="s">
        <v>53</v>
      </c>
      <c r="C33" s="66"/>
      <c r="D33" s="28">
        <v>2</v>
      </c>
      <c r="E33" s="28" t="s">
        <v>127</v>
      </c>
      <c r="F33" s="67">
        <v>0</v>
      </c>
      <c r="G33" s="68">
        <v>0</v>
      </c>
      <c r="H33" s="1">
        <f t="shared" si="6"/>
        <v>0</v>
      </c>
      <c r="I33" s="1">
        <f t="shared" si="7"/>
        <v>0</v>
      </c>
      <c r="J33" s="1">
        <f t="shared" si="8"/>
        <v>0</v>
      </c>
      <c r="K33" s="1">
        <f t="shared" si="9"/>
        <v>0</v>
      </c>
      <c r="L33" s="2">
        <f t="shared" si="10"/>
        <v>0</v>
      </c>
    </row>
    <row r="34" spans="1:12" s="27" customFormat="1" x14ac:dyDescent="0.25">
      <c r="A34" s="7">
        <f t="shared" si="11"/>
        <v>16</v>
      </c>
      <c r="B34" s="70" t="s">
        <v>54</v>
      </c>
      <c r="C34" s="66"/>
      <c r="D34" s="28">
        <v>1</v>
      </c>
      <c r="E34" s="28" t="s">
        <v>38</v>
      </c>
      <c r="F34" s="67">
        <v>0</v>
      </c>
      <c r="G34" s="68">
        <v>0</v>
      </c>
      <c r="H34" s="1">
        <f t="shared" si="6"/>
        <v>0</v>
      </c>
      <c r="I34" s="1">
        <f t="shared" si="7"/>
        <v>0</v>
      </c>
      <c r="J34" s="1">
        <f t="shared" si="8"/>
        <v>0</v>
      </c>
      <c r="K34" s="1">
        <f t="shared" si="9"/>
        <v>0</v>
      </c>
      <c r="L34" s="2">
        <f t="shared" si="10"/>
        <v>0</v>
      </c>
    </row>
    <row r="35" spans="1:12" s="27" customFormat="1" ht="51" x14ac:dyDescent="0.25">
      <c r="A35" s="7">
        <v>17</v>
      </c>
      <c r="B35" s="70" t="s">
        <v>55</v>
      </c>
      <c r="C35" s="66"/>
      <c r="D35" s="28">
        <v>13</v>
      </c>
      <c r="E35" s="28" t="s">
        <v>38</v>
      </c>
      <c r="F35" s="67">
        <v>0</v>
      </c>
      <c r="G35" s="68">
        <v>0</v>
      </c>
      <c r="H35" s="1">
        <f>+ROUND(F35*G35,0)</f>
        <v>0</v>
      </c>
      <c r="I35" s="1">
        <f>ROUND(F35+H35,0)</f>
        <v>0</v>
      </c>
      <c r="J35" s="1">
        <f>ROUND(F35*D35,0)</f>
        <v>0</v>
      </c>
      <c r="K35" s="1">
        <f>ROUND(J35*G35,0)</f>
        <v>0</v>
      </c>
      <c r="L35" s="2">
        <f>ROUND(J35+K35,0)</f>
        <v>0</v>
      </c>
    </row>
    <row r="36" spans="1:12" s="27" customFormat="1" ht="38.25" x14ac:dyDescent="0.25">
      <c r="A36" s="7">
        <v>18</v>
      </c>
      <c r="B36" s="70" t="s">
        <v>56</v>
      </c>
      <c r="C36" s="66"/>
      <c r="D36" s="28">
        <v>1</v>
      </c>
      <c r="E36" s="28" t="s">
        <v>38</v>
      </c>
      <c r="F36" s="67">
        <v>0</v>
      </c>
      <c r="G36" s="68">
        <v>0</v>
      </c>
      <c r="H36" s="1">
        <f t="shared" ref="H36:H39" si="12">+ROUND(F36*G36,0)</f>
        <v>0</v>
      </c>
      <c r="I36" s="1">
        <f t="shared" ref="I36:I39" si="13">ROUND(F36+H36,0)</f>
        <v>0</v>
      </c>
      <c r="J36" s="1">
        <f t="shared" ref="J36:J39" si="14">ROUND(F36*D36,0)</f>
        <v>0</v>
      </c>
      <c r="K36" s="1">
        <f t="shared" ref="K36:K39" si="15">ROUND(J36*G36,0)</f>
        <v>0</v>
      </c>
      <c r="L36" s="2">
        <f t="shared" ref="L36:L39" si="16">ROUND(J36+K36,0)</f>
        <v>0</v>
      </c>
    </row>
    <row r="37" spans="1:12" s="27" customFormat="1" ht="38.25" x14ac:dyDescent="0.25">
      <c r="A37" s="7">
        <v>19</v>
      </c>
      <c r="B37" s="70" t="s">
        <v>57</v>
      </c>
      <c r="C37" s="66"/>
      <c r="D37" s="28">
        <v>2</v>
      </c>
      <c r="E37" s="28" t="s">
        <v>38</v>
      </c>
      <c r="F37" s="67">
        <v>0</v>
      </c>
      <c r="G37" s="68">
        <v>0</v>
      </c>
      <c r="H37" s="1">
        <f t="shared" si="12"/>
        <v>0</v>
      </c>
      <c r="I37" s="1">
        <f t="shared" si="13"/>
        <v>0</v>
      </c>
      <c r="J37" s="1">
        <f t="shared" si="14"/>
        <v>0</v>
      </c>
      <c r="K37" s="1">
        <f t="shared" si="15"/>
        <v>0</v>
      </c>
      <c r="L37" s="2">
        <f t="shared" si="16"/>
        <v>0</v>
      </c>
    </row>
    <row r="38" spans="1:12" s="27" customFormat="1" ht="63.75" x14ac:dyDescent="0.25">
      <c r="A38" s="7">
        <f t="shared" ref="A38:A39" si="17">+A37+1</f>
        <v>20</v>
      </c>
      <c r="B38" s="70" t="s">
        <v>58</v>
      </c>
      <c r="C38" s="66"/>
      <c r="D38" s="28">
        <v>4</v>
      </c>
      <c r="E38" s="28" t="s">
        <v>128</v>
      </c>
      <c r="F38" s="67">
        <v>0</v>
      </c>
      <c r="G38" s="68">
        <v>0</v>
      </c>
      <c r="H38" s="1">
        <f t="shared" si="12"/>
        <v>0</v>
      </c>
      <c r="I38" s="1">
        <f t="shared" si="13"/>
        <v>0</v>
      </c>
      <c r="J38" s="1">
        <f t="shared" si="14"/>
        <v>0</v>
      </c>
      <c r="K38" s="1">
        <f t="shared" si="15"/>
        <v>0</v>
      </c>
      <c r="L38" s="2">
        <f t="shared" si="16"/>
        <v>0</v>
      </c>
    </row>
    <row r="39" spans="1:12" s="27" customFormat="1" ht="38.25" x14ac:dyDescent="0.25">
      <c r="A39" s="7">
        <f t="shared" si="17"/>
        <v>21</v>
      </c>
      <c r="B39" s="70" t="s">
        <v>59</v>
      </c>
      <c r="C39" s="66"/>
      <c r="D39" s="28">
        <v>6</v>
      </c>
      <c r="E39" s="28" t="s">
        <v>127</v>
      </c>
      <c r="F39" s="67">
        <v>0</v>
      </c>
      <c r="G39" s="68">
        <v>0</v>
      </c>
      <c r="H39" s="1">
        <f t="shared" si="12"/>
        <v>0</v>
      </c>
      <c r="I39" s="1">
        <f t="shared" si="13"/>
        <v>0</v>
      </c>
      <c r="J39" s="1">
        <f t="shared" si="14"/>
        <v>0</v>
      </c>
      <c r="K39" s="1">
        <f t="shared" si="15"/>
        <v>0</v>
      </c>
      <c r="L39" s="2">
        <f t="shared" si="16"/>
        <v>0</v>
      </c>
    </row>
    <row r="40" spans="1:12" s="27" customFormat="1" ht="38.25" x14ac:dyDescent="0.25">
      <c r="A40" s="7">
        <v>22</v>
      </c>
      <c r="B40" s="70" t="s">
        <v>60</v>
      </c>
      <c r="C40" s="66"/>
      <c r="D40" s="28">
        <v>4</v>
      </c>
      <c r="E40" s="28" t="s">
        <v>127</v>
      </c>
      <c r="F40" s="67">
        <v>0</v>
      </c>
      <c r="G40" s="68">
        <v>0</v>
      </c>
      <c r="H40" s="1">
        <f>+ROUND(F40*G40,0)</f>
        <v>0</v>
      </c>
      <c r="I40" s="1">
        <f>ROUND(F40+H40,0)</f>
        <v>0</v>
      </c>
      <c r="J40" s="1">
        <f>ROUND(F40*D40,0)</f>
        <v>0</v>
      </c>
      <c r="K40" s="1">
        <f>ROUND(J40*G40,0)</f>
        <v>0</v>
      </c>
      <c r="L40" s="2">
        <f>ROUND(J40+K40,0)</f>
        <v>0</v>
      </c>
    </row>
    <row r="41" spans="1:12" s="27" customFormat="1" ht="25.5" x14ac:dyDescent="0.25">
      <c r="A41" s="7">
        <f>+A40+1</f>
        <v>23</v>
      </c>
      <c r="B41" s="70" t="s">
        <v>61</v>
      </c>
      <c r="C41" s="66"/>
      <c r="D41" s="28">
        <v>30</v>
      </c>
      <c r="E41" s="28" t="s">
        <v>38</v>
      </c>
      <c r="F41" s="67">
        <v>0</v>
      </c>
      <c r="G41" s="68">
        <v>0</v>
      </c>
      <c r="H41" s="1">
        <f>+ROUND(F41*G41,0)</f>
        <v>0</v>
      </c>
      <c r="I41" s="1">
        <f t="shared" ref="I41:I47" si="18">ROUND(F41+H41,0)</f>
        <v>0</v>
      </c>
      <c r="J41" s="1">
        <f t="shared" ref="J41:J47" si="19">ROUND(F41*D41,0)</f>
        <v>0</v>
      </c>
      <c r="K41" s="1">
        <f>ROUND(J41*G41,0)</f>
        <v>0</v>
      </c>
      <c r="L41" s="2">
        <f t="shared" ref="L41:L47" si="20">ROUND(J41+K41,0)</f>
        <v>0</v>
      </c>
    </row>
    <row r="42" spans="1:12" s="27" customFormat="1" ht="25.5" x14ac:dyDescent="0.25">
      <c r="A42" s="7">
        <f t="shared" ref="A42:A47" si="21">+A41+1</f>
        <v>24</v>
      </c>
      <c r="B42" s="70" t="s">
        <v>62</v>
      </c>
      <c r="C42" s="66"/>
      <c r="D42" s="28">
        <v>4</v>
      </c>
      <c r="E42" s="28" t="s">
        <v>126</v>
      </c>
      <c r="F42" s="67">
        <v>0</v>
      </c>
      <c r="G42" s="68">
        <v>0</v>
      </c>
      <c r="H42" s="1">
        <f t="shared" ref="H42:H47" si="22">+ROUND(F42*G42,0)</f>
        <v>0</v>
      </c>
      <c r="I42" s="1">
        <f t="shared" si="18"/>
        <v>0</v>
      </c>
      <c r="J42" s="1">
        <f t="shared" si="19"/>
        <v>0</v>
      </c>
      <c r="K42" s="1">
        <f t="shared" ref="K42:K47" si="23">ROUND(J42*G42,0)</f>
        <v>0</v>
      </c>
      <c r="L42" s="2">
        <f t="shared" si="20"/>
        <v>0</v>
      </c>
    </row>
    <row r="43" spans="1:12" s="27" customFormat="1" ht="25.5" x14ac:dyDescent="0.25">
      <c r="A43" s="7">
        <f t="shared" si="21"/>
        <v>25</v>
      </c>
      <c r="B43" s="70" t="s">
        <v>63</v>
      </c>
      <c r="C43" s="66"/>
      <c r="D43" s="28">
        <v>6</v>
      </c>
      <c r="E43" s="28" t="s">
        <v>126</v>
      </c>
      <c r="F43" s="67">
        <v>0</v>
      </c>
      <c r="G43" s="68">
        <v>0</v>
      </c>
      <c r="H43" s="1">
        <f t="shared" si="22"/>
        <v>0</v>
      </c>
      <c r="I43" s="1">
        <f t="shared" si="18"/>
        <v>0</v>
      </c>
      <c r="J43" s="1">
        <f t="shared" si="19"/>
        <v>0</v>
      </c>
      <c r="K43" s="1">
        <f t="shared" si="23"/>
        <v>0</v>
      </c>
      <c r="L43" s="2">
        <f t="shared" si="20"/>
        <v>0</v>
      </c>
    </row>
    <row r="44" spans="1:12" s="27" customFormat="1" ht="25.5" x14ac:dyDescent="0.25">
      <c r="A44" s="7">
        <f t="shared" si="21"/>
        <v>26</v>
      </c>
      <c r="B44" s="70" t="s">
        <v>64</v>
      </c>
      <c r="C44" s="66"/>
      <c r="D44" s="28">
        <v>12</v>
      </c>
      <c r="E44" s="28" t="s">
        <v>126</v>
      </c>
      <c r="F44" s="67">
        <v>0</v>
      </c>
      <c r="G44" s="68">
        <v>0</v>
      </c>
      <c r="H44" s="1">
        <f t="shared" si="22"/>
        <v>0</v>
      </c>
      <c r="I44" s="1">
        <f t="shared" si="18"/>
        <v>0</v>
      </c>
      <c r="J44" s="1">
        <f t="shared" si="19"/>
        <v>0</v>
      </c>
      <c r="K44" s="1">
        <f t="shared" si="23"/>
        <v>0</v>
      </c>
      <c r="L44" s="2">
        <f t="shared" si="20"/>
        <v>0</v>
      </c>
    </row>
    <row r="45" spans="1:12" s="27" customFormat="1" ht="25.5" x14ac:dyDescent="0.25">
      <c r="A45" s="7">
        <f t="shared" si="21"/>
        <v>27</v>
      </c>
      <c r="B45" s="70" t="s">
        <v>65</v>
      </c>
      <c r="C45" s="66"/>
      <c r="D45" s="28">
        <v>12</v>
      </c>
      <c r="E45" s="28" t="s">
        <v>126</v>
      </c>
      <c r="F45" s="67">
        <v>0</v>
      </c>
      <c r="G45" s="68">
        <v>0</v>
      </c>
      <c r="H45" s="1">
        <f t="shared" si="22"/>
        <v>0</v>
      </c>
      <c r="I45" s="1">
        <f t="shared" si="18"/>
        <v>0</v>
      </c>
      <c r="J45" s="1">
        <f t="shared" si="19"/>
        <v>0</v>
      </c>
      <c r="K45" s="1">
        <f t="shared" si="23"/>
        <v>0</v>
      </c>
      <c r="L45" s="2">
        <f t="shared" si="20"/>
        <v>0</v>
      </c>
    </row>
    <row r="46" spans="1:12" s="27" customFormat="1" ht="25.5" x14ac:dyDescent="0.25">
      <c r="A46" s="7">
        <f t="shared" si="21"/>
        <v>28</v>
      </c>
      <c r="B46" s="70" t="s">
        <v>66</v>
      </c>
      <c r="C46" s="66"/>
      <c r="D46" s="28">
        <v>12</v>
      </c>
      <c r="E46" s="28" t="s">
        <v>126</v>
      </c>
      <c r="F46" s="67">
        <v>0</v>
      </c>
      <c r="G46" s="68">
        <v>0</v>
      </c>
      <c r="H46" s="1">
        <f t="shared" si="22"/>
        <v>0</v>
      </c>
      <c r="I46" s="1">
        <f t="shared" si="18"/>
        <v>0</v>
      </c>
      <c r="J46" s="1">
        <f t="shared" si="19"/>
        <v>0</v>
      </c>
      <c r="K46" s="1">
        <f t="shared" si="23"/>
        <v>0</v>
      </c>
      <c r="L46" s="2">
        <f t="shared" si="20"/>
        <v>0</v>
      </c>
    </row>
    <row r="47" spans="1:12" s="27" customFormat="1" ht="25.5" x14ac:dyDescent="0.25">
      <c r="A47" s="7">
        <f t="shared" si="21"/>
        <v>29</v>
      </c>
      <c r="B47" s="70" t="s">
        <v>67</v>
      </c>
      <c r="C47" s="66"/>
      <c r="D47" s="28">
        <v>4</v>
      </c>
      <c r="E47" s="28" t="s">
        <v>125</v>
      </c>
      <c r="F47" s="67">
        <v>0</v>
      </c>
      <c r="G47" s="68">
        <v>0</v>
      </c>
      <c r="H47" s="1">
        <f t="shared" si="22"/>
        <v>0</v>
      </c>
      <c r="I47" s="1">
        <f t="shared" si="18"/>
        <v>0</v>
      </c>
      <c r="J47" s="1">
        <f t="shared" si="19"/>
        <v>0</v>
      </c>
      <c r="K47" s="1">
        <f t="shared" si="23"/>
        <v>0</v>
      </c>
      <c r="L47" s="2">
        <f t="shared" si="20"/>
        <v>0</v>
      </c>
    </row>
    <row r="48" spans="1:12" s="27" customFormat="1" ht="38.25" x14ac:dyDescent="0.25">
      <c r="A48" s="7">
        <v>30</v>
      </c>
      <c r="B48" s="70" t="s">
        <v>68</v>
      </c>
      <c r="C48" s="66"/>
      <c r="D48" s="28">
        <v>4</v>
      </c>
      <c r="E48" s="28" t="s">
        <v>125</v>
      </c>
      <c r="F48" s="67">
        <v>0</v>
      </c>
      <c r="G48" s="68">
        <v>0</v>
      </c>
      <c r="H48" s="1">
        <f>+ROUND(F48*G48,0)</f>
        <v>0</v>
      </c>
      <c r="I48" s="1">
        <f>ROUND(F48+H48,0)</f>
        <v>0</v>
      </c>
      <c r="J48" s="1">
        <f>ROUND(F48*D48,0)</f>
        <v>0</v>
      </c>
      <c r="K48" s="1">
        <f>ROUND(J48*G48,0)</f>
        <v>0</v>
      </c>
      <c r="L48" s="2">
        <f>ROUND(J48+K48,0)</f>
        <v>0</v>
      </c>
    </row>
    <row r="49" spans="1:12" s="27" customFormat="1" ht="89.25" x14ac:dyDescent="0.25">
      <c r="A49" s="7">
        <v>31</v>
      </c>
      <c r="B49" s="70" t="s">
        <v>69</v>
      </c>
      <c r="C49" s="66"/>
      <c r="D49" s="28">
        <v>30</v>
      </c>
      <c r="E49" s="28" t="s">
        <v>38</v>
      </c>
      <c r="F49" s="67">
        <v>0</v>
      </c>
      <c r="G49" s="68">
        <v>0</v>
      </c>
      <c r="H49" s="1">
        <f t="shared" ref="H49:H55" si="24">+ROUND(F49*G49,0)</f>
        <v>0</v>
      </c>
      <c r="I49" s="1">
        <f t="shared" ref="I49:I55" si="25">ROUND(F49+H49,0)</f>
        <v>0</v>
      </c>
      <c r="J49" s="1">
        <f t="shared" ref="J49:J55" si="26">ROUND(F49*D49,0)</f>
        <v>0</v>
      </c>
      <c r="K49" s="1">
        <f t="shared" ref="K49:K55" si="27">ROUND(J49*G49,0)</f>
        <v>0</v>
      </c>
      <c r="L49" s="2">
        <f t="shared" ref="L49:L55" si="28">ROUND(J49+K49,0)</f>
        <v>0</v>
      </c>
    </row>
    <row r="50" spans="1:12" s="27" customFormat="1" ht="38.25" x14ac:dyDescent="0.25">
      <c r="A50" s="7">
        <f t="shared" ref="A50:A55" si="29">+A49+1</f>
        <v>32</v>
      </c>
      <c r="B50" s="70" t="s">
        <v>70</v>
      </c>
      <c r="C50" s="66"/>
      <c r="D50" s="28">
        <v>4</v>
      </c>
      <c r="E50" s="28" t="s">
        <v>38</v>
      </c>
      <c r="F50" s="67">
        <v>0</v>
      </c>
      <c r="G50" s="68">
        <v>0</v>
      </c>
      <c r="H50" s="1">
        <f t="shared" si="24"/>
        <v>0</v>
      </c>
      <c r="I50" s="1">
        <f t="shared" si="25"/>
        <v>0</v>
      </c>
      <c r="J50" s="1">
        <f t="shared" si="26"/>
        <v>0</v>
      </c>
      <c r="K50" s="1">
        <f t="shared" si="27"/>
        <v>0</v>
      </c>
      <c r="L50" s="2">
        <f t="shared" si="28"/>
        <v>0</v>
      </c>
    </row>
    <row r="51" spans="1:12" s="27" customFormat="1" ht="25.5" x14ac:dyDescent="0.25">
      <c r="A51" s="7">
        <f t="shared" si="29"/>
        <v>33</v>
      </c>
      <c r="B51" s="70" t="s">
        <v>71</v>
      </c>
      <c r="C51" s="66"/>
      <c r="D51" s="28">
        <v>4</v>
      </c>
      <c r="E51" s="28" t="s">
        <v>38</v>
      </c>
      <c r="F51" s="67">
        <v>0</v>
      </c>
      <c r="G51" s="68">
        <v>0</v>
      </c>
      <c r="H51" s="1">
        <f t="shared" si="24"/>
        <v>0</v>
      </c>
      <c r="I51" s="1">
        <f t="shared" si="25"/>
        <v>0</v>
      </c>
      <c r="J51" s="1">
        <f t="shared" si="26"/>
        <v>0</v>
      </c>
      <c r="K51" s="1">
        <f t="shared" si="27"/>
        <v>0</v>
      </c>
      <c r="L51" s="2">
        <f t="shared" si="28"/>
        <v>0</v>
      </c>
    </row>
    <row r="52" spans="1:12" s="27" customFormat="1" ht="25.5" x14ac:dyDescent="0.25">
      <c r="A52" s="7">
        <f t="shared" si="29"/>
        <v>34</v>
      </c>
      <c r="B52" s="70" t="s">
        <v>72</v>
      </c>
      <c r="C52" s="66"/>
      <c r="D52" s="28">
        <v>2</v>
      </c>
      <c r="E52" s="28" t="s">
        <v>38</v>
      </c>
      <c r="F52" s="67">
        <v>0</v>
      </c>
      <c r="G52" s="68">
        <v>0</v>
      </c>
      <c r="H52" s="1">
        <f t="shared" si="24"/>
        <v>0</v>
      </c>
      <c r="I52" s="1">
        <f t="shared" si="25"/>
        <v>0</v>
      </c>
      <c r="J52" s="1">
        <f t="shared" si="26"/>
        <v>0</v>
      </c>
      <c r="K52" s="1">
        <f t="shared" si="27"/>
        <v>0</v>
      </c>
      <c r="L52" s="2">
        <f t="shared" si="28"/>
        <v>0</v>
      </c>
    </row>
    <row r="53" spans="1:12" s="27" customFormat="1" ht="25.5" x14ac:dyDescent="0.25">
      <c r="A53" s="7">
        <f t="shared" si="29"/>
        <v>35</v>
      </c>
      <c r="B53" s="70" t="s">
        <v>73</v>
      </c>
      <c r="C53" s="66"/>
      <c r="D53" s="28">
        <v>1</v>
      </c>
      <c r="E53" s="28" t="s">
        <v>38</v>
      </c>
      <c r="F53" s="67">
        <v>0</v>
      </c>
      <c r="G53" s="68">
        <v>0</v>
      </c>
      <c r="H53" s="1">
        <f t="shared" si="24"/>
        <v>0</v>
      </c>
      <c r="I53" s="1">
        <f t="shared" si="25"/>
        <v>0</v>
      </c>
      <c r="J53" s="1">
        <f t="shared" si="26"/>
        <v>0</v>
      </c>
      <c r="K53" s="1">
        <f t="shared" si="27"/>
        <v>0</v>
      </c>
      <c r="L53" s="2">
        <f t="shared" si="28"/>
        <v>0</v>
      </c>
    </row>
    <row r="54" spans="1:12" s="27" customFormat="1" ht="51" x14ac:dyDescent="0.25">
      <c r="A54" s="7">
        <f t="shared" si="29"/>
        <v>36</v>
      </c>
      <c r="B54" s="70" t="s">
        <v>74</v>
      </c>
      <c r="C54" s="66"/>
      <c r="D54" s="28">
        <v>1</v>
      </c>
      <c r="E54" s="28" t="s">
        <v>38</v>
      </c>
      <c r="F54" s="67">
        <v>0</v>
      </c>
      <c r="G54" s="68">
        <v>0</v>
      </c>
      <c r="H54" s="1">
        <f t="shared" si="24"/>
        <v>0</v>
      </c>
      <c r="I54" s="1">
        <f t="shared" si="25"/>
        <v>0</v>
      </c>
      <c r="J54" s="1">
        <f t="shared" si="26"/>
        <v>0</v>
      </c>
      <c r="K54" s="1">
        <f t="shared" si="27"/>
        <v>0</v>
      </c>
      <c r="L54" s="2">
        <f t="shared" si="28"/>
        <v>0</v>
      </c>
    </row>
    <row r="55" spans="1:12" s="27" customFormat="1" x14ac:dyDescent="0.25">
      <c r="A55" s="7">
        <f t="shared" si="29"/>
        <v>37</v>
      </c>
      <c r="B55" s="70" t="s">
        <v>75</v>
      </c>
      <c r="C55" s="66"/>
      <c r="D55" s="28">
        <v>4</v>
      </c>
      <c r="E55" s="28" t="s">
        <v>38</v>
      </c>
      <c r="F55" s="67">
        <v>0</v>
      </c>
      <c r="G55" s="68">
        <v>0</v>
      </c>
      <c r="H55" s="1">
        <f t="shared" si="24"/>
        <v>0</v>
      </c>
      <c r="I55" s="1">
        <f t="shared" si="25"/>
        <v>0</v>
      </c>
      <c r="J55" s="1">
        <f t="shared" si="26"/>
        <v>0</v>
      </c>
      <c r="K55" s="1">
        <f t="shared" si="27"/>
        <v>0</v>
      </c>
      <c r="L55" s="2">
        <f t="shared" si="28"/>
        <v>0</v>
      </c>
    </row>
    <row r="56" spans="1:12" s="27" customFormat="1" x14ac:dyDescent="0.25">
      <c r="A56" s="7">
        <v>38</v>
      </c>
      <c r="B56" s="70" t="s">
        <v>76</v>
      </c>
      <c r="C56" s="66"/>
      <c r="D56" s="28">
        <v>1</v>
      </c>
      <c r="E56" s="28" t="s">
        <v>38</v>
      </c>
      <c r="F56" s="67">
        <v>0</v>
      </c>
      <c r="G56" s="68">
        <v>0</v>
      </c>
      <c r="H56" s="1">
        <f>+ROUND(F56*G56,0)</f>
        <v>0</v>
      </c>
      <c r="I56" s="1">
        <f>ROUND(F56+H56,0)</f>
        <v>0</v>
      </c>
      <c r="J56" s="1">
        <f>ROUND(F56*D56,0)</f>
        <v>0</v>
      </c>
      <c r="K56" s="1">
        <f>ROUND(J56*G56,0)</f>
        <v>0</v>
      </c>
      <c r="L56" s="2">
        <f>ROUND(J56+K56,0)</f>
        <v>0</v>
      </c>
    </row>
    <row r="57" spans="1:12" s="27" customFormat="1" ht="102" x14ac:dyDescent="0.25">
      <c r="A57" s="7">
        <v>39</v>
      </c>
      <c r="B57" s="70" t="s">
        <v>77</v>
      </c>
      <c r="C57" s="66"/>
      <c r="D57" s="28">
        <v>1</v>
      </c>
      <c r="E57" s="28" t="s">
        <v>38</v>
      </c>
      <c r="F57" s="67">
        <v>0</v>
      </c>
      <c r="G57" s="68">
        <v>0</v>
      </c>
      <c r="H57" s="1">
        <f t="shared" ref="H57:H60" si="30">+ROUND(F57*G57,0)</f>
        <v>0</v>
      </c>
      <c r="I57" s="1">
        <f t="shared" ref="I57:I60" si="31">ROUND(F57+H57,0)</f>
        <v>0</v>
      </c>
      <c r="J57" s="1">
        <f t="shared" ref="J57:J60" si="32">ROUND(F57*D57,0)</f>
        <v>0</v>
      </c>
      <c r="K57" s="1">
        <f t="shared" ref="K57:K60" si="33">ROUND(J57*G57,0)</f>
        <v>0</v>
      </c>
      <c r="L57" s="2">
        <f t="shared" ref="L57:L60" si="34">ROUND(J57+K57,0)</f>
        <v>0</v>
      </c>
    </row>
    <row r="58" spans="1:12" s="27" customFormat="1" ht="63.75" x14ac:dyDescent="0.25">
      <c r="A58" s="7">
        <v>40</v>
      </c>
      <c r="B58" s="70" t="s">
        <v>78</v>
      </c>
      <c r="C58" s="66"/>
      <c r="D58" s="28">
        <v>1</v>
      </c>
      <c r="E58" s="28" t="s">
        <v>38</v>
      </c>
      <c r="F58" s="67">
        <v>0</v>
      </c>
      <c r="G58" s="68">
        <v>0</v>
      </c>
      <c r="H58" s="1">
        <f t="shared" si="30"/>
        <v>0</v>
      </c>
      <c r="I58" s="1">
        <f t="shared" si="31"/>
        <v>0</v>
      </c>
      <c r="J58" s="1">
        <f t="shared" si="32"/>
        <v>0</v>
      </c>
      <c r="K58" s="1">
        <f t="shared" si="33"/>
        <v>0</v>
      </c>
      <c r="L58" s="2">
        <f t="shared" si="34"/>
        <v>0</v>
      </c>
    </row>
    <row r="59" spans="1:12" s="27" customFormat="1" ht="63.75" x14ac:dyDescent="0.25">
      <c r="A59" s="7">
        <f t="shared" ref="A59:A60" si="35">+A58+1</f>
        <v>41</v>
      </c>
      <c r="B59" s="70" t="s">
        <v>79</v>
      </c>
      <c r="C59" s="66"/>
      <c r="D59" s="28">
        <v>4</v>
      </c>
      <c r="E59" s="28" t="s">
        <v>38</v>
      </c>
      <c r="F59" s="67">
        <v>0</v>
      </c>
      <c r="G59" s="68">
        <v>0</v>
      </c>
      <c r="H59" s="1">
        <f t="shared" si="30"/>
        <v>0</v>
      </c>
      <c r="I59" s="1">
        <f t="shared" si="31"/>
        <v>0</v>
      </c>
      <c r="J59" s="1">
        <f t="shared" si="32"/>
        <v>0</v>
      </c>
      <c r="K59" s="1">
        <f t="shared" si="33"/>
        <v>0</v>
      </c>
      <c r="L59" s="2">
        <f t="shared" si="34"/>
        <v>0</v>
      </c>
    </row>
    <row r="60" spans="1:12" s="27" customFormat="1" ht="38.25" x14ac:dyDescent="0.25">
      <c r="A60" s="7">
        <f t="shared" si="35"/>
        <v>42</v>
      </c>
      <c r="B60" s="70" t="s">
        <v>80</v>
      </c>
      <c r="C60" s="66"/>
      <c r="D60" s="28">
        <v>2</v>
      </c>
      <c r="E60" s="28" t="s">
        <v>38</v>
      </c>
      <c r="F60" s="67">
        <v>0</v>
      </c>
      <c r="G60" s="68">
        <v>0</v>
      </c>
      <c r="H60" s="1">
        <f t="shared" si="30"/>
        <v>0</v>
      </c>
      <c r="I60" s="1">
        <f t="shared" si="31"/>
        <v>0</v>
      </c>
      <c r="J60" s="1">
        <f t="shared" si="32"/>
        <v>0</v>
      </c>
      <c r="K60" s="1">
        <f t="shared" si="33"/>
        <v>0</v>
      </c>
      <c r="L60" s="2">
        <f t="shared" si="34"/>
        <v>0</v>
      </c>
    </row>
    <row r="61" spans="1:12" s="27" customFormat="1" ht="25.5" x14ac:dyDescent="0.25">
      <c r="A61" s="7">
        <v>43</v>
      </c>
      <c r="B61" s="70" t="s">
        <v>81</v>
      </c>
      <c r="C61" s="66"/>
      <c r="D61" s="28">
        <v>10</v>
      </c>
      <c r="E61" s="28" t="s">
        <v>38</v>
      </c>
      <c r="F61" s="67">
        <v>0</v>
      </c>
      <c r="G61" s="68">
        <v>0</v>
      </c>
      <c r="H61" s="1">
        <f>+ROUND(F61*G61,0)</f>
        <v>0</v>
      </c>
      <c r="I61" s="1">
        <f>ROUND(F61+H61,0)</f>
        <v>0</v>
      </c>
      <c r="J61" s="1">
        <f>ROUND(F61*D61,0)</f>
        <v>0</v>
      </c>
      <c r="K61" s="1">
        <f>ROUND(J61*G61,0)</f>
        <v>0</v>
      </c>
      <c r="L61" s="2">
        <f>ROUND(J61+K61,0)</f>
        <v>0</v>
      </c>
    </row>
    <row r="62" spans="1:12" s="27" customFormat="1" ht="76.5" x14ac:dyDescent="0.25">
      <c r="A62" s="7">
        <f>+A61+1</f>
        <v>44</v>
      </c>
      <c r="B62" s="70" t="s">
        <v>82</v>
      </c>
      <c r="C62" s="66"/>
      <c r="D62" s="28">
        <v>15</v>
      </c>
      <c r="E62" s="28" t="s">
        <v>127</v>
      </c>
      <c r="F62" s="67">
        <v>0</v>
      </c>
      <c r="G62" s="68">
        <v>0</v>
      </c>
      <c r="H62" s="1">
        <f>+ROUND(F62*G62,0)</f>
        <v>0</v>
      </c>
      <c r="I62" s="1">
        <f t="shared" ref="I62:I68" si="36">ROUND(F62+H62,0)</f>
        <v>0</v>
      </c>
      <c r="J62" s="1">
        <f t="shared" ref="J62:J68" si="37">ROUND(F62*D62,0)</f>
        <v>0</v>
      </c>
      <c r="K62" s="1">
        <f>ROUND(J62*G62,0)</f>
        <v>0</v>
      </c>
      <c r="L62" s="2">
        <f t="shared" ref="L62:L68" si="38">ROUND(J62+K62,0)</f>
        <v>0</v>
      </c>
    </row>
    <row r="63" spans="1:12" s="27" customFormat="1" ht="38.25" x14ac:dyDescent="0.25">
      <c r="A63" s="7">
        <f t="shared" ref="A63:A68" si="39">+A62+1</f>
        <v>45</v>
      </c>
      <c r="B63" s="70" t="s">
        <v>83</v>
      </c>
      <c r="C63" s="66"/>
      <c r="D63" s="28">
        <v>4</v>
      </c>
      <c r="E63" s="28" t="s">
        <v>127</v>
      </c>
      <c r="F63" s="67">
        <v>0</v>
      </c>
      <c r="G63" s="68">
        <v>0</v>
      </c>
      <c r="H63" s="1">
        <f t="shared" ref="H63:H68" si="40">+ROUND(F63*G63,0)</f>
        <v>0</v>
      </c>
      <c r="I63" s="1">
        <f t="shared" si="36"/>
        <v>0</v>
      </c>
      <c r="J63" s="1">
        <f t="shared" si="37"/>
        <v>0</v>
      </c>
      <c r="K63" s="1">
        <f t="shared" ref="K63:K68" si="41">ROUND(J63*G63,0)</f>
        <v>0</v>
      </c>
      <c r="L63" s="2">
        <f t="shared" si="38"/>
        <v>0</v>
      </c>
    </row>
    <row r="64" spans="1:12" s="27" customFormat="1" ht="25.5" x14ac:dyDescent="0.25">
      <c r="A64" s="7">
        <f t="shared" si="39"/>
        <v>46</v>
      </c>
      <c r="B64" s="70" t="s">
        <v>84</v>
      </c>
      <c r="C64" s="66"/>
      <c r="D64" s="28">
        <v>1</v>
      </c>
      <c r="E64" s="28" t="s">
        <v>38</v>
      </c>
      <c r="F64" s="67">
        <v>0</v>
      </c>
      <c r="G64" s="68">
        <v>0</v>
      </c>
      <c r="H64" s="1">
        <f t="shared" si="40"/>
        <v>0</v>
      </c>
      <c r="I64" s="1">
        <f t="shared" si="36"/>
        <v>0</v>
      </c>
      <c r="J64" s="1">
        <f t="shared" si="37"/>
        <v>0</v>
      </c>
      <c r="K64" s="1">
        <f t="shared" si="41"/>
        <v>0</v>
      </c>
      <c r="L64" s="2">
        <f t="shared" si="38"/>
        <v>0</v>
      </c>
    </row>
    <row r="65" spans="1:12" s="27" customFormat="1" ht="89.25" x14ac:dyDescent="0.25">
      <c r="A65" s="7">
        <f t="shared" si="39"/>
        <v>47</v>
      </c>
      <c r="B65" s="70" t="s">
        <v>85</v>
      </c>
      <c r="C65" s="66"/>
      <c r="D65" s="28">
        <v>6</v>
      </c>
      <c r="E65" s="28" t="s">
        <v>38</v>
      </c>
      <c r="F65" s="67">
        <v>0</v>
      </c>
      <c r="G65" s="68">
        <v>0</v>
      </c>
      <c r="H65" s="1">
        <f t="shared" si="40"/>
        <v>0</v>
      </c>
      <c r="I65" s="1">
        <f t="shared" si="36"/>
        <v>0</v>
      </c>
      <c r="J65" s="1">
        <f t="shared" si="37"/>
        <v>0</v>
      </c>
      <c r="K65" s="1">
        <f t="shared" si="41"/>
        <v>0</v>
      </c>
      <c r="L65" s="2">
        <f t="shared" si="38"/>
        <v>0</v>
      </c>
    </row>
    <row r="66" spans="1:12" s="27" customFormat="1" x14ac:dyDescent="0.25">
      <c r="A66" s="7">
        <f t="shared" si="39"/>
        <v>48</v>
      </c>
      <c r="B66" s="70" t="s">
        <v>86</v>
      </c>
      <c r="C66" s="66"/>
      <c r="D66" s="28">
        <v>3</v>
      </c>
      <c r="E66" s="28" t="s">
        <v>38</v>
      </c>
      <c r="F66" s="67">
        <v>0</v>
      </c>
      <c r="G66" s="68">
        <v>0</v>
      </c>
      <c r="H66" s="1">
        <f t="shared" si="40"/>
        <v>0</v>
      </c>
      <c r="I66" s="1">
        <f t="shared" si="36"/>
        <v>0</v>
      </c>
      <c r="J66" s="1">
        <f t="shared" si="37"/>
        <v>0</v>
      </c>
      <c r="K66" s="1">
        <f t="shared" si="41"/>
        <v>0</v>
      </c>
      <c r="L66" s="2">
        <f t="shared" si="38"/>
        <v>0</v>
      </c>
    </row>
    <row r="67" spans="1:12" s="27" customFormat="1" x14ac:dyDescent="0.25">
      <c r="A67" s="7">
        <f t="shared" si="39"/>
        <v>49</v>
      </c>
      <c r="B67" s="70" t="s">
        <v>87</v>
      </c>
      <c r="C67" s="66"/>
      <c r="D67" s="28">
        <v>1</v>
      </c>
      <c r="E67" s="28" t="s">
        <v>38</v>
      </c>
      <c r="F67" s="67">
        <v>0</v>
      </c>
      <c r="G67" s="68">
        <v>0</v>
      </c>
      <c r="H67" s="1">
        <f t="shared" si="40"/>
        <v>0</v>
      </c>
      <c r="I67" s="1">
        <f t="shared" si="36"/>
        <v>0</v>
      </c>
      <c r="J67" s="1">
        <f t="shared" si="37"/>
        <v>0</v>
      </c>
      <c r="K67" s="1">
        <f t="shared" si="41"/>
        <v>0</v>
      </c>
      <c r="L67" s="2">
        <f t="shared" si="38"/>
        <v>0</v>
      </c>
    </row>
    <row r="68" spans="1:12" s="27" customFormat="1" ht="25.5" x14ac:dyDescent="0.25">
      <c r="A68" s="7">
        <f t="shared" si="39"/>
        <v>50</v>
      </c>
      <c r="B68" s="70" t="s">
        <v>88</v>
      </c>
      <c r="C68" s="66"/>
      <c r="D68" s="28">
        <v>4</v>
      </c>
      <c r="E68" s="28" t="s">
        <v>38</v>
      </c>
      <c r="F68" s="67">
        <v>0</v>
      </c>
      <c r="G68" s="68">
        <v>0</v>
      </c>
      <c r="H68" s="1">
        <f t="shared" si="40"/>
        <v>0</v>
      </c>
      <c r="I68" s="1">
        <f t="shared" si="36"/>
        <v>0</v>
      </c>
      <c r="J68" s="1">
        <f t="shared" si="37"/>
        <v>0</v>
      </c>
      <c r="K68" s="1">
        <f t="shared" si="41"/>
        <v>0</v>
      </c>
      <c r="L68" s="2">
        <f t="shared" si="38"/>
        <v>0</v>
      </c>
    </row>
    <row r="69" spans="1:12" s="27" customFormat="1" ht="51" x14ac:dyDescent="0.25">
      <c r="A69" s="7">
        <v>51</v>
      </c>
      <c r="B69" s="70" t="s">
        <v>89</v>
      </c>
      <c r="C69" s="66"/>
      <c r="D69" s="28">
        <v>2</v>
      </c>
      <c r="E69" s="28" t="s">
        <v>124</v>
      </c>
      <c r="F69" s="67">
        <v>0</v>
      </c>
      <c r="G69" s="68">
        <v>0</v>
      </c>
      <c r="H69" s="1">
        <f>+ROUND(F69*G69,0)</f>
        <v>0</v>
      </c>
      <c r="I69" s="1">
        <f>ROUND(F69+H69,0)</f>
        <v>0</v>
      </c>
      <c r="J69" s="1">
        <f>ROUND(F69*D69,0)</f>
        <v>0</v>
      </c>
      <c r="K69" s="1">
        <f>ROUND(J69*G69,0)</f>
        <v>0</v>
      </c>
      <c r="L69" s="2">
        <f>ROUND(J69+K69,0)</f>
        <v>0</v>
      </c>
    </row>
    <row r="70" spans="1:12" s="27" customFormat="1" ht="38.25" x14ac:dyDescent="0.25">
      <c r="A70" s="7">
        <v>52</v>
      </c>
      <c r="B70" s="70" t="s">
        <v>90</v>
      </c>
      <c r="C70" s="66"/>
      <c r="D70" s="28">
        <v>2</v>
      </c>
      <c r="E70" s="28" t="s">
        <v>129</v>
      </c>
      <c r="F70" s="67">
        <v>0</v>
      </c>
      <c r="G70" s="68">
        <v>0</v>
      </c>
      <c r="H70" s="1">
        <f t="shared" ref="H70:H76" si="42">+ROUND(F70*G70,0)</f>
        <v>0</v>
      </c>
      <c r="I70" s="1">
        <f t="shared" ref="I70:I76" si="43">ROUND(F70+H70,0)</f>
        <v>0</v>
      </c>
      <c r="J70" s="1">
        <f t="shared" ref="J70:J76" si="44">ROUND(F70*D70,0)</f>
        <v>0</v>
      </c>
      <c r="K70" s="1">
        <f t="shared" ref="K70:K76" si="45">ROUND(J70*G70,0)</f>
        <v>0</v>
      </c>
      <c r="L70" s="2">
        <f t="shared" ref="L70:L76" si="46">ROUND(J70+K70,0)</f>
        <v>0</v>
      </c>
    </row>
    <row r="71" spans="1:12" s="27" customFormat="1" ht="63.75" x14ac:dyDescent="0.25">
      <c r="A71" s="7">
        <f t="shared" ref="A71:A76" si="47">+A70+1</f>
        <v>53</v>
      </c>
      <c r="B71" s="70" t="s">
        <v>91</v>
      </c>
      <c r="C71" s="66"/>
      <c r="D71" s="28">
        <v>16</v>
      </c>
      <c r="E71" s="28" t="s">
        <v>38</v>
      </c>
      <c r="F71" s="67">
        <v>0</v>
      </c>
      <c r="G71" s="68">
        <v>0</v>
      </c>
      <c r="H71" s="1">
        <f t="shared" si="42"/>
        <v>0</v>
      </c>
      <c r="I71" s="1">
        <f t="shared" si="43"/>
        <v>0</v>
      </c>
      <c r="J71" s="1">
        <f t="shared" si="44"/>
        <v>0</v>
      </c>
      <c r="K71" s="1">
        <f t="shared" si="45"/>
        <v>0</v>
      </c>
      <c r="L71" s="2">
        <f t="shared" si="46"/>
        <v>0</v>
      </c>
    </row>
    <row r="72" spans="1:12" s="27" customFormat="1" ht="51" x14ac:dyDescent="0.25">
      <c r="A72" s="7">
        <f t="shared" si="47"/>
        <v>54</v>
      </c>
      <c r="B72" s="70" t="s">
        <v>92</v>
      </c>
      <c r="C72" s="66"/>
      <c r="D72" s="28">
        <v>12</v>
      </c>
      <c r="E72" s="28" t="s">
        <v>38</v>
      </c>
      <c r="F72" s="67">
        <v>0</v>
      </c>
      <c r="G72" s="68">
        <v>0</v>
      </c>
      <c r="H72" s="1">
        <f t="shared" si="42"/>
        <v>0</v>
      </c>
      <c r="I72" s="1">
        <f t="shared" si="43"/>
        <v>0</v>
      </c>
      <c r="J72" s="1">
        <f t="shared" si="44"/>
        <v>0</v>
      </c>
      <c r="K72" s="1">
        <f t="shared" si="45"/>
        <v>0</v>
      </c>
      <c r="L72" s="2">
        <f t="shared" si="46"/>
        <v>0</v>
      </c>
    </row>
    <row r="73" spans="1:12" s="27" customFormat="1" ht="38.25" x14ac:dyDescent="0.25">
      <c r="A73" s="7">
        <f t="shared" si="47"/>
        <v>55</v>
      </c>
      <c r="B73" s="70" t="s">
        <v>93</v>
      </c>
      <c r="C73" s="66"/>
      <c r="D73" s="28">
        <v>30</v>
      </c>
      <c r="E73" s="28" t="s">
        <v>38</v>
      </c>
      <c r="F73" s="67">
        <v>0</v>
      </c>
      <c r="G73" s="68">
        <v>0</v>
      </c>
      <c r="H73" s="1">
        <f t="shared" si="42"/>
        <v>0</v>
      </c>
      <c r="I73" s="1">
        <f t="shared" si="43"/>
        <v>0</v>
      </c>
      <c r="J73" s="1">
        <f t="shared" si="44"/>
        <v>0</v>
      </c>
      <c r="K73" s="1">
        <f t="shared" si="45"/>
        <v>0</v>
      </c>
      <c r="L73" s="2">
        <f t="shared" si="46"/>
        <v>0</v>
      </c>
    </row>
    <row r="74" spans="1:12" s="27" customFormat="1" ht="63.75" x14ac:dyDescent="0.25">
      <c r="A74" s="7">
        <f t="shared" si="47"/>
        <v>56</v>
      </c>
      <c r="B74" s="70" t="s">
        <v>94</v>
      </c>
      <c r="C74" s="66"/>
      <c r="D74" s="28">
        <v>2</v>
      </c>
      <c r="E74" s="28" t="s">
        <v>127</v>
      </c>
      <c r="F74" s="67">
        <v>0</v>
      </c>
      <c r="G74" s="68">
        <v>0</v>
      </c>
      <c r="H74" s="1">
        <f t="shared" si="42"/>
        <v>0</v>
      </c>
      <c r="I74" s="1">
        <f t="shared" si="43"/>
        <v>0</v>
      </c>
      <c r="J74" s="1">
        <f t="shared" si="44"/>
        <v>0</v>
      </c>
      <c r="K74" s="1">
        <f t="shared" si="45"/>
        <v>0</v>
      </c>
      <c r="L74" s="2">
        <f t="shared" si="46"/>
        <v>0</v>
      </c>
    </row>
    <row r="75" spans="1:12" s="27" customFormat="1" ht="38.25" x14ac:dyDescent="0.25">
      <c r="A75" s="7">
        <f t="shared" si="47"/>
        <v>57</v>
      </c>
      <c r="B75" s="70" t="s">
        <v>95</v>
      </c>
      <c r="C75" s="66"/>
      <c r="D75" s="28">
        <v>1</v>
      </c>
      <c r="E75" s="28" t="s">
        <v>127</v>
      </c>
      <c r="F75" s="67">
        <v>0</v>
      </c>
      <c r="G75" s="68">
        <v>0</v>
      </c>
      <c r="H75" s="1">
        <f t="shared" si="42"/>
        <v>0</v>
      </c>
      <c r="I75" s="1">
        <f t="shared" si="43"/>
        <v>0</v>
      </c>
      <c r="J75" s="1">
        <f t="shared" si="44"/>
        <v>0</v>
      </c>
      <c r="K75" s="1">
        <f t="shared" si="45"/>
        <v>0</v>
      </c>
      <c r="L75" s="2">
        <f t="shared" si="46"/>
        <v>0</v>
      </c>
    </row>
    <row r="76" spans="1:12" s="27" customFormat="1" ht="25.5" x14ac:dyDescent="0.25">
      <c r="A76" s="7">
        <f t="shared" si="47"/>
        <v>58</v>
      </c>
      <c r="B76" s="70" t="s">
        <v>96</v>
      </c>
      <c r="C76" s="66"/>
      <c r="D76" s="28">
        <v>15</v>
      </c>
      <c r="E76" s="28" t="s">
        <v>38</v>
      </c>
      <c r="F76" s="67">
        <v>0</v>
      </c>
      <c r="G76" s="68">
        <v>0</v>
      </c>
      <c r="H76" s="1">
        <f t="shared" si="42"/>
        <v>0</v>
      </c>
      <c r="I76" s="1">
        <f t="shared" si="43"/>
        <v>0</v>
      </c>
      <c r="J76" s="1">
        <f t="shared" si="44"/>
        <v>0</v>
      </c>
      <c r="K76" s="1">
        <f t="shared" si="45"/>
        <v>0</v>
      </c>
      <c r="L76" s="2">
        <f t="shared" si="46"/>
        <v>0</v>
      </c>
    </row>
    <row r="77" spans="1:12" s="27" customFormat="1" x14ac:dyDescent="0.25">
      <c r="A77" s="7">
        <v>59</v>
      </c>
      <c r="B77" s="70" t="s">
        <v>97</v>
      </c>
      <c r="C77" s="66"/>
      <c r="D77" s="28">
        <v>50</v>
      </c>
      <c r="E77" s="28" t="s">
        <v>38</v>
      </c>
      <c r="F77" s="67">
        <v>0</v>
      </c>
      <c r="G77" s="68">
        <v>0</v>
      </c>
      <c r="H77" s="1">
        <f>+ROUND(F77*G77,0)</f>
        <v>0</v>
      </c>
      <c r="I77" s="1">
        <f>ROUND(F77+H77,0)</f>
        <v>0</v>
      </c>
      <c r="J77" s="1">
        <f>ROUND(F77*D77,0)</f>
        <v>0</v>
      </c>
      <c r="K77" s="1">
        <f>ROUND(J77*G77,0)</f>
        <v>0</v>
      </c>
      <c r="L77" s="2">
        <f>ROUND(J77+K77,0)</f>
        <v>0</v>
      </c>
    </row>
    <row r="78" spans="1:12" s="27" customFormat="1" x14ac:dyDescent="0.25">
      <c r="A78" s="7">
        <v>60</v>
      </c>
      <c r="B78" s="70" t="s">
        <v>98</v>
      </c>
      <c r="C78" s="66"/>
      <c r="D78" s="28">
        <v>50</v>
      </c>
      <c r="E78" s="28" t="s">
        <v>38</v>
      </c>
      <c r="F78" s="67">
        <v>0</v>
      </c>
      <c r="G78" s="68">
        <v>0</v>
      </c>
      <c r="H78" s="1">
        <f t="shared" ref="H78:H81" si="48">+ROUND(F78*G78,0)</f>
        <v>0</v>
      </c>
      <c r="I78" s="1">
        <f t="shared" ref="I78:I81" si="49">ROUND(F78+H78,0)</f>
        <v>0</v>
      </c>
      <c r="J78" s="1">
        <f t="shared" ref="J78:J81" si="50">ROUND(F78*D78,0)</f>
        <v>0</v>
      </c>
      <c r="K78" s="1">
        <f t="shared" ref="K78:K81" si="51">ROUND(J78*G78,0)</f>
        <v>0</v>
      </c>
      <c r="L78" s="2">
        <f t="shared" ref="L78:L81" si="52">ROUND(J78+K78,0)</f>
        <v>0</v>
      </c>
    </row>
    <row r="79" spans="1:12" s="27" customFormat="1" ht="38.25" x14ac:dyDescent="0.25">
      <c r="A79" s="7">
        <v>61</v>
      </c>
      <c r="B79" s="70" t="s">
        <v>99</v>
      </c>
      <c r="C79" s="66"/>
      <c r="D79" s="28">
        <v>1</v>
      </c>
      <c r="E79" s="28" t="s">
        <v>124</v>
      </c>
      <c r="F79" s="67">
        <v>0</v>
      </c>
      <c r="G79" s="68">
        <v>0</v>
      </c>
      <c r="H79" s="1">
        <f t="shared" si="48"/>
        <v>0</v>
      </c>
      <c r="I79" s="1">
        <f t="shared" si="49"/>
        <v>0</v>
      </c>
      <c r="J79" s="1">
        <f t="shared" si="50"/>
        <v>0</v>
      </c>
      <c r="K79" s="1">
        <f t="shared" si="51"/>
        <v>0</v>
      </c>
      <c r="L79" s="2">
        <f t="shared" si="52"/>
        <v>0</v>
      </c>
    </row>
    <row r="80" spans="1:12" s="27" customFormat="1" ht="25.5" x14ac:dyDescent="0.25">
      <c r="A80" s="7">
        <f t="shared" ref="A80:A81" si="53">+A79+1</f>
        <v>62</v>
      </c>
      <c r="B80" s="70" t="s">
        <v>100</v>
      </c>
      <c r="C80" s="66"/>
      <c r="D80" s="28">
        <v>3</v>
      </c>
      <c r="E80" s="28" t="s">
        <v>38</v>
      </c>
      <c r="F80" s="67">
        <v>0</v>
      </c>
      <c r="G80" s="68">
        <v>0</v>
      </c>
      <c r="H80" s="1">
        <f t="shared" si="48"/>
        <v>0</v>
      </c>
      <c r="I80" s="1">
        <f t="shared" si="49"/>
        <v>0</v>
      </c>
      <c r="J80" s="1">
        <f t="shared" si="50"/>
        <v>0</v>
      </c>
      <c r="K80" s="1">
        <f t="shared" si="51"/>
        <v>0</v>
      </c>
      <c r="L80" s="2">
        <f t="shared" si="52"/>
        <v>0</v>
      </c>
    </row>
    <row r="81" spans="1:12" s="27" customFormat="1" ht="76.5" x14ac:dyDescent="0.25">
      <c r="A81" s="7">
        <f t="shared" si="53"/>
        <v>63</v>
      </c>
      <c r="B81" s="70" t="s">
        <v>101</v>
      </c>
      <c r="C81" s="66"/>
      <c r="D81" s="28">
        <v>1</v>
      </c>
      <c r="E81" s="28" t="s">
        <v>127</v>
      </c>
      <c r="F81" s="67">
        <v>0</v>
      </c>
      <c r="G81" s="68">
        <v>0</v>
      </c>
      <c r="H81" s="1">
        <f t="shared" si="48"/>
        <v>0</v>
      </c>
      <c r="I81" s="1">
        <f t="shared" si="49"/>
        <v>0</v>
      </c>
      <c r="J81" s="1">
        <f t="shared" si="50"/>
        <v>0</v>
      </c>
      <c r="K81" s="1">
        <f t="shared" si="51"/>
        <v>0</v>
      </c>
      <c r="L81" s="2">
        <f t="shared" si="52"/>
        <v>0</v>
      </c>
    </row>
    <row r="82" spans="1:12" s="27" customFormat="1" ht="89.25" x14ac:dyDescent="0.25">
      <c r="A82" s="7">
        <v>64</v>
      </c>
      <c r="B82" s="70" t="s">
        <v>102</v>
      </c>
      <c r="C82" s="66"/>
      <c r="D82" s="28">
        <v>1</v>
      </c>
      <c r="E82" s="28" t="s">
        <v>38</v>
      </c>
      <c r="F82" s="67">
        <v>0</v>
      </c>
      <c r="G82" s="68">
        <v>0</v>
      </c>
      <c r="H82" s="1">
        <f>+ROUND(F82*G82,0)</f>
        <v>0</v>
      </c>
      <c r="I82" s="1">
        <f>ROUND(F82+H82,0)</f>
        <v>0</v>
      </c>
      <c r="J82" s="1">
        <f>ROUND(F82*D82,0)</f>
        <v>0</v>
      </c>
      <c r="K82" s="1">
        <f>ROUND(J82*G82,0)</f>
        <v>0</v>
      </c>
      <c r="L82" s="2">
        <f>ROUND(J82+K82,0)</f>
        <v>0</v>
      </c>
    </row>
    <row r="83" spans="1:12" s="27" customFormat="1" ht="89.25" x14ac:dyDescent="0.25">
      <c r="A83" s="7">
        <f>+A82+1</f>
        <v>65</v>
      </c>
      <c r="B83" s="70" t="s">
        <v>103</v>
      </c>
      <c r="C83" s="66"/>
      <c r="D83" s="28">
        <v>1</v>
      </c>
      <c r="E83" s="28" t="s">
        <v>38</v>
      </c>
      <c r="F83" s="67">
        <v>0</v>
      </c>
      <c r="G83" s="68">
        <v>0</v>
      </c>
      <c r="H83" s="1">
        <f>+ROUND(F83*G83,0)</f>
        <v>0</v>
      </c>
      <c r="I83" s="1">
        <f t="shared" ref="I83:I89" si="54">ROUND(F83+H83,0)</f>
        <v>0</v>
      </c>
      <c r="J83" s="1">
        <f t="shared" ref="J83:J89" si="55">ROUND(F83*D83,0)</f>
        <v>0</v>
      </c>
      <c r="K83" s="1">
        <f>ROUND(J83*G83,0)</f>
        <v>0</v>
      </c>
      <c r="L83" s="2">
        <f t="shared" ref="L83:L89" si="56">ROUND(J83+K83,0)</f>
        <v>0</v>
      </c>
    </row>
    <row r="84" spans="1:12" s="27" customFormat="1" ht="27" customHeight="1" x14ac:dyDescent="0.25">
      <c r="A84" s="7">
        <f t="shared" ref="A84:A89" si="57">+A83+1</f>
        <v>66</v>
      </c>
      <c r="B84" s="70" t="s">
        <v>104</v>
      </c>
      <c r="C84" s="66"/>
      <c r="D84" s="28">
        <v>3</v>
      </c>
      <c r="E84" s="28" t="s">
        <v>125</v>
      </c>
      <c r="F84" s="67">
        <v>0</v>
      </c>
      <c r="G84" s="68">
        <v>0</v>
      </c>
      <c r="H84" s="1">
        <f t="shared" ref="H84:H89" si="58">+ROUND(F84*G84,0)</f>
        <v>0</v>
      </c>
      <c r="I84" s="1">
        <f t="shared" si="54"/>
        <v>0</v>
      </c>
      <c r="J84" s="1">
        <f t="shared" si="55"/>
        <v>0</v>
      </c>
      <c r="K84" s="1">
        <f t="shared" ref="K84:K89" si="59">ROUND(J84*G84,0)</f>
        <v>0</v>
      </c>
      <c r="L84" s="2">
        <f t="shared" si="56"/>
        <v>0</v>
      </c>
    </row>
    <row r="85" spans="1:12" s="27" customFormat="1" x14ac:dyDescent="0.25">
      <c r="A85" s="7">
        <f t="shared" si="57"/>
        <v>67</v>
      </c>
      <c r="B85" s="70" t="s">
        <v>105</v>
      </c>
      <c r="C85" s="66"/>
      <c r="D85" s="28">
        <v>1</v>
      </c>
      <c r="E85" s="28" t="s">
        <v>38</v>
      </c>
      <c r="F85" s="67">
        <v>0</v>
      </c>
      <c r="G85" s="68">
        <v>0</v>
      </c>
      <c r="H85" s="1">
        <f t="shared" si="58"/>
        <v>0</v>
      </c>
      <c r="I85" s="1">
        <f t="shared" si="54"/>
        <v>0</v>
      </c>
      <c r="J85" s="1">
        <f t="shared" si="55"/>
        <v>0</v>
      </c>
      <c r="K85" s="1">
        <f t="shared" si="59"/>
        <v>0</v>
      </c>
      <c r="L85" s="2">
        <f t="shared" si="56"/>
        <v>0</v>
      </c>
    </row>
    <row r="86" spans="1:12" s="27" customFormat="1" ht="89.25" x14ac:dyDescent="0.25">
      <c r="A86" s="7">
        <f t="shared" si="57"/>
        <v>68</v>
      </c>
      <c r="B86" s="70" t="s">
        <v>106</v>
      </c>
      <c r="C86" s="66"/>
      <c r="D86" s="28">
        <v>30</v>
      </c>
      <c r="E86" s="28" t="s">
        <v>38</v>
      </c>
      <c r="F86" s="67">
        <v>0</v>
      </c>
      <c r="G86" s="68">
        <v>0</v>
      </c>
      <c r="H86" s="1">
        <f t="shared" si="58"/>
        <v>0</v>
      </c>
      <c r="I86" s="1">
        <f t="shared" si="54"/>
        <v>0</v>
      </c>
      <c r="J86" s="1">
        <f t="shared" si="55"/>
        <v>0</v>
      </c>
      <c r="K86" s="1">
        <f t="shared" si="59"/>
        <v>0</v>
      </c>
      <c r="L86" s="2">
        <f t="shared" si="56"/>
        <v>0</v>
      </c>
    </row>
    <row r="87" spans="1:12" s="27" customFormat="1" ht="102.75" customHeight="1" x14ac:dyDescent="0.25">
      <c r="A87" s="7">
        <f t="shared" si="57"/>
        <v>69</v>
      </c>
      <c r="B87" s="70" t="s">
        <v>107</v>
      </c>
      <c r="C87" s="66"/>
      <c r="D87" s="28">
        <v>4</v>
      </c>
      <c r="E87" s="28" t="s">
        <v>38</v>
      </c>
      <c r="F87" s="67">
        <v>0</v>
      </c>
      <c r="G87" s="68">
        <v>0</v>
      </c>
      <c r="H87" s="1">
        <f t="shared" si="58"/>
        <v>0</v>
      </c>
      <c r="I87" s="1">
        <f t="shared" si="54"/>
        <v>0</v>
      </c>
      <c r="J87" s="1">
        <f t="shared" si="55"/>
        <v>0</v>
      </c>
      <c r="K87" s="1">
        <f t="shared" si="59"/>
        <v>0</v>
      </c>
      <c r="L87" s="2">
        <f t="shared" si="56"/>
        <v>0</v>
      </c>
    </row>
    <row r="88" spans="1:12" s="27" customFormat="1" ht="25.5" x14ac:dyDescent="0.25">
      <c r="A88" s="7">
        <f t="shared" si="57"/>
        <v>70</v>
      </c>
      <c r="B88" s="70" t="s">
        <v>47</v>
      </c>
      <c r="C88" s="66"/>
      <c r="D88" s="28">
        <v>10</v>
      </c>
      <c r="E88" s="28" t="s">
        <v>38</v>
      </c>
      <c r="F88" s="67">
        <v>0</v>
      </c>
      <c r="G88" s="68">
        <v>0</v>
      </c>
      <c r="H88" s="1">
        <f t="shared" si="58"/>
        <v>0</v>
      </c>
      <c r="I88" s="1">
        <f t="shared" si="54"/>
        <v>0</v>
      </c>
      <c r="J88" s="1">
        <f t="shared" si="55"/>
        <v>0</v>
      </c>
      <c r="K88" s="1">
        <f t="shared" si="59"/>
        <v>0</v>
      </c>
      <c r="L88" s="2">
        <f t="shared" si="56"/>
        <v>0</v>
      </c>
    </row>
    <row r="89" spans="1:12" s="27" customFormat="1" ht="25.5" x14ac:dyDescent="0.25">
      <c r="A89" s="7">
        <f t="shared" si="57"/>
        <v>71</v>
      </c>
      <c r="B89" s="70" t="s">
        <v>48</v>
      </c>
      <c r="C89" s="66"/>
      <c r="D89" s="28">
        <v>10</v>
      </c>
      <c r="E89" s="28" t="s">
        <v>38</v>
      </c>
      <c r="F89" s="67">
        <v>0</v>
      </c>
      <c r="G89" s="68">
        <v>0</v>
      </c>
      <c r="H89" s="1">
        <f t="shared" si="58"/>
        <v>0</v>
      </c>
      <c r="I89" s="1">
        <f t="shared" si="54"/>
        <v>0</v>
      </c>
      <c r="J89" s="1">
        <f t="shared" si="55"/>
        <v>0</v>
      </c>
      <c r="K89" s="1">
        <f t="shared" si="59"/>
        <v>0</v>
      </c>
      <c r="L89" s="2">
        <f t="shared" si="56"/>
        <v>0</v>
      </c>
    </row>
    <row r="90" spans="1:12" s="27" customFormat="1" ht="25.5" x14ac:dyDescent="0.25">
      <c r="A90" s="7">
        <v>72</v>
      </c>
      <c r="B90" s="70" t="s">
        <v>108</v>
      </c>
      <c r="C90" s="66"/>
      <c r="D90" s="28">
        <v>10</v>
      </c>
      <c r="E90" s="28" t="s">
        <v>38</v>
      </c>
      <c r="F90" s="67">
        <v>0</v>
      </c>
      <c r="G90" s="68">
        <v>0</v>
      </c>
      <c r="H90" s="1">
        <f>+ROUND(F90*G90,0)</f>
        <v>0</v>
      </c>
      <c r="I90" s="1">
        <f>ROUND(F90+H90,0)</f>
        <v>0</v>
      </c>
      <c r="J90" s="1">
        <f>ROUND(F90*D90,0)</f>
        <v>0</v>
      </c>
      <c r="K90" s="1">
        <f>ROUND(J90*G90,0)</f>
        <v>0</v>
      </c>
      <c r="L90" s="2">
        <f>ROUND(J90+K90,0)</f>
        <v>0</v>
      </c>
    </row>
    <row r="91" spans="1:12" s="27" customFormat="1" ht="25.5" x14ac:dyDescent="0.25">
      <c r="A91" s="7">
        <v>73</v>
      </c>
      <c r="B91" s="70" t="s">
        <v>109</v>
      </c>
      <c r="C91" s="66"/>
      <c r="D91" s="28">
        <v>3</v>
      </c>
      <c r="E91" s="28" t="s">
        <v>130</v>
      </c>
      <c r="F91" s="67">
        <v>0</v>
      </c>
      <c r="G91" s="68">
        <v>0</v>
      </c>
      <c r="H91" s="1">
        <f t="shared" ref="H91:H97" si="60">+ROUND(F91*G91,0)</f>
        <v>0</v>
      </c>
      <c r="I91" s="1">
        <f t="shared" ref="I91:I97" si="61">ROUND(F91+H91,0)</f>
        <v>0</v>
      </c>
      <c r="J91" s="1">
        <f t="shared" ref="J91:J97" si="62">ROUND(F91*D91,0)</f>
        <v>0</v>
      </c>
      <c r="K91" s="1">
        <f t="shared" ref="K91:K97" si="63">ROUND(J91*G91,0)</f>
        <v>0</v>
      </c>
      <c r="L91" s="2">
        <f t="shared" ref="L91:L97" si="64">ROUND(J91+K91,0)</f>
        <v>0</v>
      </c>
    </row>
    <row r="92" spans="1:12" s="27" customFormat="1" ht="25.5" x14ac:dyDescent="0.25">
      <c r="A92" s="7">
        <f t="shared" ref="A92:A97" si="65">+A91+1</f>
        <v>74</v>
      </c>
      <c r="B92" s="70" t="s">
        <v>110</v>
      </c>
      <c r="C92" s="66"/>
      <c r="D92" s="28">
        <v>3</v>
      </c>
      <c r="E92" s="28" t="s">
        <v>130</v>
      </c>
      <c r="F92" s="67">
        <v>0</v>
      </c>
      <c r="G92" s="68">
        <v>0</v>
      </c>
      <c r="H92" s="1">
        <f t="shared" si="60"/>
        <v>0</v>
      </c>
      <c r="I92" s="1">
        <f t="shared" si="61"/>
        <v>0</v>
      </c>
      <c r="J92" s="1">
        <f t="shared" si="62"/>
        <v>0</v>
      </c>
      <c r="K92" s="1">
        <f t="shared" si="63"/>
        <v>0</v>
      </c>
      <c r="L92" s="2">
        <f t="shared" si="64"/>
        <v>0</v>
      </c>
    </row>
    <row r="93" spans="1:12" s="27" customFormat="1" ht="25.5" x14ac:dyDescent="0.25">
      <c r="A93" s="7">
        <f t="shared" si="65"/>
        <v>75</v>
      </c>
      <c r="B93" s="70" t="s">
        <v>111</v>
      </c>
      <c r="C93" s="66"/>
      <c r="D93" s="28">
        <v>15</v>
      </c>
      <c r="E93" s="28" t="s">
        <v>38</v>
      </c>
      <c r="F93" s="67">
        <v>0</v>
      </c>
      <c r="G93" s="68">
        <v>0</v>
      </c>
      <c r="H93" s="1">
        <f t="shared" si="60"/>
        <v>0</v>
      </c>
      <c r="I93" s="1">
        <f t="shared" si="61"/>
        <v>0</v>
      </c>
      <c r="J93" s="1">
        <f t="shared" si="62"/>
        <v>0</v>
      </c>
      <c r="K93" s="1">
        <f t="shared" si="63"/>
        <v>0</v>
      </c>
      <c r="L93" s="2">
        <f t="shared" si="64"/>
        <v>0</v>
      </c>
    </row>
    <row r="94" spans="1:12" s="27" customFormat="1" ht="63.75" x14ac:dyDescent="0.25">
      <c r="A94" s="7">
        <f t="shared" si="65"/>
        <v>76</v>
      </c>
      <c r="B94" s="70" t="s">
        <v>58</v>
      </c>
      <c r="C94" s="66"/>
      <c r="D94" s="28">
        <v>80</v>
      </c>
      <c r="E94" s="28" t="s">
        <v>128</v>
      </c>
      <c r="F94" s="67">
        <v>0</v>
      </c>
      <c r="G94" s="68">
        <v>0</v>
      </c>
      <c r="H94" s="1">
        <f t="shared" si="60"/>
        <v>0</v>
      </c>
      <c r="I94" s="1">
        <f t="shared" si="61"/>
        <v>0</v>
      </c>
      <c r="J94" s="1">
        <f t="shared" si="62"/>
        <v>0</v>
      </c>
      <c r="K94" s="1">
        <f t="shared" si="63"/>
        <v>0</v>
      </c>
      <c r="L94" s="2">
        <f t="shared" si="64"/>
        <v>0</v>
      </c>
    </row>
    <row r="95" spans="1:12" s="27" customFormat="1" ht="25.5" x14ac:dyDescent="0.25">
      <c r="A95" s="7">
        <f t="shared" si="65"/>
        <v>77</v>
      </c>
      <c r="B95" s="70" t="s">
        <v>112</v>
      </c>
      <c r="C95" s="66"/>
      <c r="D95" s="28">
        <v>1</v>
      </c>
      <c r="E95" s="28" t="s">
        <v>38</v>
      </c>
      <c r="F95" s="67">
        <v>0</v>
      </c>
      <c r="G95" s="68">
        <v>0</v>
      </c>
      <c r="H95" s="1">
        <f t="shared" si="60"/>
        <v>0</v>
      </c>
      <c r="I95" s="1">
        <f t="shared" si="61"/>
        <v>0</v>
      </c>
      <c r="J95" s="1">
        <f t="shared" si="62"/>
        <v>0</v>
      </c>
      <c r="K95" s="1">
        <f t="shared" si="63"/>
        <v>0</v>
      </c>
      <c r="L95" s="2">
        <f t="shared" si="64"/>
        <v>0</v>
      </c>
    </row>
    <row r="96" spans="1:12" s="27" customFormat="1" ht="38.25" x14ac:dyDescent="0.25">
      <c r="A96" s="7">
        <f t="shared" si="65"/>
        <v>78</v>
      </c>
      <c r="B96" s="70" t="s">
        <v>113</v>
      </c>
      <c r="C96" s="66"/>
      <c r="D96" s="28">
        <v>50</v>
      </c>
      <c r="E96" s="28" t="s">
        <v>38</v>
      </c>
      <c r="F96" s="67">
        <v>0</v>
      </c>
      <c r="G96" s="68">
        <v>0</v>
      </c>
      <c r="H96" s="1">
        <f t="shared" si="60"/>
        <v>0</v>
      </c>
      <c r="I96" s="1">
        <f t="shared" si="61"/>
        <v>0</v>
      </c>
      <c r="J96" s="1">
        <f t="shared" si="62"/>
        <v>0</v>
      </c>
      <c r="K96" s="1">
        <f t="shared" si="63"/>
        <v>0</v>
      </c>
      <c r="L96" s="2">
        <f t="shared" si="64"/>
        <v>0</v>
      </c>
    </row>
    <row r="97" spans="1:12" s="27" customFormat="1" x14ac:dyDescent="0.25">
      <c r="A97" s="7">
        <f t="shared" si="65"/>
        <v>79</v>
      </c>
      <c r="B97" s="70" t="s">
        <v>114</v>
      </c>
      <c r="C97" s="66"/>
      <c r="D97" s="28">
        <v>6</v>
      </c>
      <c r="E97" s="28" t="s">
        <v>38</v>
      </c>
      <c r="F97" s="67">
        <v>0</v>
      </c>
      <c r="G97" s="68">
        <v>0</v>
      </c>
      <c r="H97" s="1">
        <f t="shared" si="60"/>
        <v>0</v>
      </c>
      <c r="I97" s="1">
        <f t="shared" si="61"/>
        <v>0</v>
      </c>
      <c r="J97" s="1">
        <f t="shared" si="62"/>
        <v>0</v>
      </c>
      <c r="K97" s="1">
        <f t="shared" si="63"/>
        <v>0</v>
      </c>
      <c r="L97" s="2">
        <f t="shared" si="64"/>
        <v>0</v>
      </c>
    </row>
    <row r="98" spans="1:12" s="27" customFormat="1" x14ac:dyDescent="0.25">
      <c r="A98" s="7">
        <v>80</v>
      </c>
      <c r="B98" s="70" t="s">
        <v>115</v>
      </c>
      <c r="C98" s="66"/>
      <c r="D98" s="28">
        <v>10</v>
      </c>
      <c r="E98" s="28" t="s">
        <v>38</v>
      </c>
      <c r="F98" s="67">
        <v>0</v>
      </c>
      <c r="G98" s="68">
        <v>0</v>
      </c>
      <c r="H98" s="1">
        <f>+ROUND(F98*G98,0)</f>
        <v>0</v>
      </c>
      <c r="I98" s="1">
        <f>ROUND(F98+H98,0)</f>
        <v>0</v>
      </c>
      <c r="J98" s="1">
        <f>ROUND(F98*D98,0)</f>
        <v>0</v>
      </c>
      <c r="K98" s="1">
        <f>ROUND(J98*G98,0)</f>
        <v>0</v>
      </c>
      <c r="L98" s="2">
        <f>ROUND(J98+K98,0)</f>
        <v>0</v>
      </c>
    </row>
    <row r="99" spans="1:12" s="27" customFormat="1" ht="38.25" x14ac:dyDescent="0.25">
      <c r="A99" s="7">
        <v>81</v>
      </c>
      <c r="B99" s="70" t="s">
        <v>116</v>
      </c>
      <c r="C99" s="66"/>
      <c r="D99" s="28">
        <v>2</v>
      </c>
      <c r="E99" s="28" t="s">
        <v>38</v>
      </c>
      <c r="F99" s="67">
        <v>0</v>
      </c>
      <c r="G99" s="68">
        <v>0</v>
      </c>
      <c r="H99" s="1">
        <f t="shared" ref="H99:H102" si="66">+ROUND(F99*G99,0)</f>
        <v>0</v>
      </c>
      <c r="I99" s="1">
        <f t="shared" ref="I99:I102" si="67">ROUND(F99+H99,0)</f>
        <v>0</v>
      </c>
      <c r="J99" s="1">
        <f t="shared" ref="J99:J102" si="68">ROUND(F99*D99,0)</f>
        <v>0</v>
      </c>
      <c r="K99" s="1">
        <f t="shared" ref="K99:K102" si="69">ROUND(J99*G99,0)</f>
        <v>0</v>
      </c>
      <c r="L99" s="2">
        <f t="shared" ref="L99:L102" si="70">ROUND(J99+K99,0)</f>
        <v>0</v>
      </c>
    </row>
    <row r="100" spans="1:12" s="27" customFormat="1" x14ac:dyDescent="0.25">
      <c r="A100" s="7">
        <v>82</v>
      </c>
      <c r="B100" s="70" t="s">
        <v>117</v>
      </c>
      <c r="C100" s="66"/>
      <c r="D100" s="28">
        <v>2</v>
      </c>
      <c r="E100" s="28" t="s">
        <v>38</v>
      </c>
      <c r="F100" s="67">
        <v>0</v>
      </c>
      <c r="G100" s="68">
        <v>0</v>
      </c>
      <c r="H100" s="1">
        <f t="shared" si="66"/>
        <v>0</v>
      </c>
      <c r="I100" s="1">
        <f t="shared" si="67"/>
        <v>0</v>
      </c>
      <c r="J100" s="1">
        <f t="shared" si="68"/>
        <v>0</v>
      </c>
      <c r="K100" s="1">
        <f t="shared" si="69"/>
        <v>0</v>
      </c>
      <c r="L100" s="2">
        <f t="shared" si="70"/>
        <v>0</v>
      </c>
    </row>
    <row r="101" spans="1:12" s="27" customFormat="1" x14ac:dyDescent="0.25">
      <c r="A101" s="7">
        <f t="shared" ref="A101:A102" si="71">+A100+1</f>
        <v>83</v>
      </c>
      <c r="B101" s="70" t="s">
        <v>118</v>
      </c>
      <c r="C101" s="66"/>
      <c r="D101" s="28">
        <v>1</v>
      </c>
      <c r="E101" s="28" t="s">
        <v>38</v>
      </c>
      <c r="F101" s="67">
        <v>0</v>
      </c>
      <c r="G101" s="68">
        <v>0</v>
      </c>
      <c r="H101" s="1">
        <f t="shared" si="66"/>
        <v>0</v>
      </c>
      <c r="I101" s="1">
        <f t="shared" si="67"/>
        <v>0</v>
      </c>
      <c r="J101" s="1">
        <f t="shared" si="68"/>
        <v>0</v>
      </c>
      <c r="K101" s="1">
        <f t="shared" si="69"/>
        <v>0</v>
      </c>
      <c r="L101" s="2">
        <f t="shared" si="70"/>
        <v>0</v>
      </c>
    </row>
    <row r="102" spans="1:12" s="27" customFormat="1" ht="25.5" x14ac:dyDescent="0.25">
      <c r="A102" s="7">
        <f t="shared" si="71"/>
        <v>84</v>
      </c>
      <c r="B102" s="70" t="s">
        <v>119</v>
      </c>
      <c r="C102" s="66"/>
      <c r="D102" s="28">
        <v>20</v>
      </c>
      <c r="E102" s="28" t="s">
        <v>131</v>
      </c>
      <c r="F102" s="67">
        <v>0</v>
      </c>
      <c r="G102" s="68">
        <v>0</v>
      </c>
      <c r="H102" s="1">
        <f t="shared" si="66"/>
        <v>0</v>
      </c>
      <c r="I102" s="1">
        <f t="shared" si="67"/>
        <v>0</v>
      </c>
      <c r="J102" s="1">
        <f t="shared" si="68"/>
        <v>0</v>
      </c>
      <c r="K102" s="1">
        <f t="shared" si="69"/>
        <v>0</v>
      </c>
      <c r="L102" s="2">
        <f t="shared" si="70"/>
        <v>0</v>
      </c>
    </row>
    <row r="103" spans="1:12" s="27" customFormat="1" ht="25.5" x14ac:dyDescent="0.25">
      <c r="A103" s="7">
        <v>85</v>
      </c>
      <c r="B103" s="70" t="s">
        <v>120</v>
      </c>
      <c r="C103" s="66"/>
      <c r="D103" s="28">
        <v>36</v>
      </c>
      <c r="E103" s="28" t="s">
        <v>130</v>
      </c>
      <c r="F103" s="67">
        <v>0</v>
      </c>
      <c r="G103" s="68">
        <v>0</v>
      </c>
      <c r="H103" s="1">
        <f t="shared" ref="H103:H106" si="72">+ROUND(F103*G103,0)</f>
        <v>0</v>
      </c>
      <c r="I103" s="1">
        <f t="shared" ref="I103:I106" si="73">ROUND(F103+H103,0)</f>
        <v>0</v>
      </c>
      <c r="J103" s="1">
        <f t="shared" ref="J103:J106" si="74">ROUND(F103*D103,0)</f>
        <v>0</v>
      </c>
      <c r="K103" s="1">
        <f t="shared" ref="K103:K106" si="75">ROUND(J103*G103,0)</f>
        <v>0</v>
      </c>
      <c r="L103" s="2">
        <f t="shared" ref="L103:L106" si="76">ROUND(J103+K103,0)</f>
        <v>0</v>
      </c>
    </row>
    <row r="104" spans="1:12" s="27" customFormat="1" ht="76.5" x14ac:dyDescent="0.25">
      <c r="A104" s="7">
        <v>86</v>
      </c>
      <c r="B104" s="70" t="s">
        <v>121</v>
      </c>
      <c r="C104" s="66"/>
      <c r="D104" s="28">
        <v>20</v>
      </c>
      <c r="E104" s="28" t="s">
        <v>38</v>
      </c>
      <c r="F104" s="67">
        <v>0</v>
      </c>
      <c r="G104" s="68">
        <v>0</v>
      </c>
      <c r="H104" s="1">
        <f t="shared" si="72"/>
        <v>0</v>
      </c>
      <c r="I104" s="1">
        <f t="shared" si="73"/>
        <v>0</v>
      </c>
      <c r="J104" s="1">
        <f t="shared" si="74"/>
        <v>0</v>
      </c>
      <c r="K104" s="1">
        <f t="shared" si="75"/>
        <v>0</v>
      </c>
      <c r="L104" s="2">
        <f t="shared" si="76"/>
        <v>0</v>
      </c>
    </row>
    <row r="105" spans="1:12" s="27" customFormat="1" ht="25.5" x14ac:dyDescent="0.25">
      <c r="A105" s="7">
        <f t="shared" ref="A105:A106" si="77">+A104+1</f>
        <v>87</v>
      </c>
      <c r="B105" s="70" t="s">
        <v>122</v>
      </c>
      <c r="C105" s="66"/>
      <c r="D105" s="28">
        <v>2</v>
      </c>
      <c r="E105" s="28" t="s">
        <v>38</v>
      </c>
      <c r="F105" s="67">
        <v>0</v>
      </c>
      <c r="G105" s="68">
        <v>0</v>
      </c>
      <c r="H105" s="1">
        <f t="shared" si="72"/>
        <v>0</v>
      </c>
      <c r="I105" s="1">
        <f t="shared" si="73"/>
        <v>0</v>
      </c>
      <c r="J105" s="1">
        <f t="shared" si="74"/>
        <v>0</v>
      </c>
      <c r="K105" s="1">
        <f t="shared" si="75"/>
        <v>0</v>
      </c>
      <c r="L105" s="2">
        <f t="shared" si="76"/>
        <v>0</v>
      </c>
    </row>
    <row r="106" spans="1:12" s="27" customFormat="1" ht="38.25" x14ac:dyDescent="0.25">
      <c r="A106" s="7">
        <f t="shared" si="77"/>
        <v>88</v>
      </c>
      <c r="B106" s="70" t="s">
        <v>123</v>
      </c>
      <c r="C106" s="66"/>
      <c r="D106" s="28">
        <v>350</v>
      </c>
      <c r="E106" s="28" t="s">
        <v>38</v>
      </c>
      <c r="F106" s="67">
        <v>0</v>
      </c>
      <c r="G106" s="68">
        <v>0</v>
      </c>
      <c r="H106" s="1">
        <f t="shared" si="72"/>
        <v>0</v>
      </c>
      <c r="I106" s="1">
        <f t="shared" si="73"/>
        <v>0</v>
      </c>
      <c r="J106" s="1">
        <f t="shared" si="74"/>
        <v>0</v>
      </c>
      <c r="K106" s="1">
        <f t="shared" si="75"/>
        <v>0</v>
      </c>
      <c r="L106" s="2">
        <f t="shared" si="76"/>
        <v>0</v>
      </c>
    </row>
    <row r="107" spans="1:12" s="27" customFormat="1" ht="42" customHeight="1" thickBot="1" x14ac:dyDescent="0.25">
      <c r="A107" s="23"/>
      <c r="B107" s="29"/>
      <c r="C107" s="29"/>
      <c r="D107" s="23"/>
      <c r="E107" s="30"/>
      <c r="F107" s="31"/>
      <c r="G107" s="30"/>
      <c r="H107" s="30"/>
      <c r="I107" s="32"/>
      <c r="K107" s="8" t="s">
        <v>24</v>
      </c>
      <c r="L107" s="4">
        <f>SUMIF(G:G,0%,J:J)</f>
        <v>0</v>
      </c>
    </row>
    <row r="108" spans="1:12" s="27" customFormat="1" ht="29.25" customHeight="1" thickBot="1" x14ac:dyDescent="0.25">
      <c r="A108" s="46" t="s">
        <v>26</v>
      </c>
      <c r="B108" s="47"/>
      <c r="C108" s="47"/>
      <c r="D108" s="47"/>
      <c r="E108" s="47"/>
      <c r="F108" s="47"/>
      <c r="G108" s="47"/>
      <c r="H108" s="47"/>
      <c r="I108" s="47"/>
      <c r="J108" s="48"/>
      <c r="K108" s="12" t="s">
        <v>11</v>
      </c>
      <c r="L108" s="4">
        <f>SUMIF(G:G,5%,J:J)</f>
        <v>0</v>
      </c>
    </row>
    <row r="109" spans="1:12" s="27" customFormat="1" ht="77.25" customHeight="1" x14ac:dyDescent="0.2">
      <c r="A109" s="57" t="s">
        <v>34</v>
      </c>
      <c r="B109" s="58"/>
      <c r="C109" s="58"/>
      <c r="D109" s="58"/>
      <c r="E109" s="58"/>
      <c r="F109" s="58"/>
      <c r="G109" s="58"/>
      <c r="H109" s="58"/>
      <c r="I109" s="58"/>
      <c r="J109" s="59"/>
      <c r="K109" s="8" t="s">
        <v>12</v>
      </c>
      <c r="L109" s="4">
        <f>SUMIF(G:G,19%,J:J)</f>
        <v>0</v>
      </c>
    </row>
    <row r="110" spans="1:12" s="27" customFormat="1" ht="20.25" customHeight="1" x14ac:dyDescent="0.2">
      <c r="A110" s="60"/>
      <c r="B110" s="61"/>
      <c r="C110" s="61"/>
      <c r="D110" s="61"/>
      <c r="E110" s="61"/>
      <c r="F110" s="61"/>
      <c r="G110" s="61"/>
      <c r="H110" s="61"/>
      <c r="I110" s="61"/>
      <c r="J110" s="62"/>
      <c r="K110" s="9" t="s">
        <v>8</v>
      </c>
      <c r="L110" s="5">
        <f>SUM(L107:L109)</f>
        <v>0</v>
      </c>
    </row>
    <row r="111" spans="1:12" s="27" customFormat="1" ht="23.25" customHeight="1" x14ac:dyDescent="0.2">
      <c r="A111" s="60"/>
      <c r="B111" s="61"/>
      <c r="C111" s="61"/>
      <c r="D111" s="61"/>
      <c r="E111" s="61"/>
      <c r="F111" s="61"/>
      <c r="G111" s="61"/>
      <c r="H111" s="61"/>
      <c r="I111" s="61"/>
      <c r="J111" s="62"/>
      <c r="K111" s="10" t="s">
        <v>13</v>
      </c>
      <c r="L111" s="6">
        <f>ROUND(L108*5%,0)</f>
        <v>0</v>
      </c>
    </row>
    <row r="112" spans="1:12" s="27" customFormat="1" x14ac:dyDescent="0.2">
      <c r="A112" s="60"/>
      <c r="B112" s="61"/>
      <c r="C112" s="61"/>
      <c r="D112" s="61"/>
      <c r="E112" s="61"/>
      <c r="F112" s="61"/>
      <c r="G112" s="61"/>
      <c r="H112" s="61"/>
      <c r="I112" s="61"/>
      <c r="J112" s="62"/>
      <c r="K112" s="10" t="s">
        <v>14</v>
      </c>
      <c r="L112" s="4">
        <f>ROUND(L109*19%,0)</f>
        <v>0</v>
      </c>
    </row>
    <row r="113" spans="1:12" s="27" customFormat="1" x14ac:dyDescent="0.2">
      <c r="A113" s="60"/>
      <c r="B113" s="61"/>
      <c r="C113" s="61"/>
      <c r="D113" s="61"/>
      <c r="E113" s="61"/>
      <c r="F113" s="61"/>
      <c r="G113" s="61"/>
      <c r="H113" s="61"/>
      <c r="I113" s="61"/>
      <c r="J113" s="62"/>
      <c r="K113" s="9" t="s">
        <v>15</v>
      </c>
      <c r="L113" s="5">
        <f>SUM(L111:L112)</f>
        <v>0</v>
      </c>
    </row>
    <row r="114" spans="1:12" s="27" customFormat="1" ht="59.25" customHeight="1" x14ac:dyDescent="0.2">
      <c r="A114" s="63"/>
      <c r="B114" s="64"/>
      <c r="C114" s="64"/>
      <c r="D114" s="64"/>
      <c r="E114" s="64"/>
      <c r="F114" s="64"/>
      <c r="G114" s="64"/>
      <c r="H114" s="64"/>
      <c r="I114" s="64"/>
      <c r="J114" s="65"/>
      <c r="K114" s="11" t="s">
        <v>16</v>
      </c>
      <c r="L114" s="5">
        <f>+L110+L113</f>
        <v>0</v>
      </c>
    </row>
    <row r="117" spans="1:12" x14ac:dyDescent="0.25">
      <c r="B117" s="55"/>
      <c r="C117" s="55"/>
    </row>
    <row r="118" spans="1:12" x14ac:dyDescent="0.25">
      <c r="B118" s="55"/>
      <c r="C118" s="55"/>
    </row>
    <row r="119" spans="1:12" ht="15.75" thickBot="1" x14ac:dyDescent="0.3">
      <c r="B119" s="56"/>
      <c r="C119" s="56"/>
    </row>
    <row r="120" spans="1:12" x14ac:dyDescent="0.25">
      <c r="B120" s="50" t="s">
        <v>21</v>
      </c>
      <c r="C120" s="50"/>
    </row>
    <row r="122" spans="1:12" x14ac:dyDescent="0.25">
      <c r="A122" s="33" t="s">
        <v>37</v>
      </c>
    </row>
  </sheetData>
  <sheetProtection algorithmName="SHA-512" hashValue="7IqOuMmFcsTuaNkQt8UvkE6WSI+N22ZCgz/c6hAWLoRVOxOcHNSQdBbgUuHVbEu5AyDmGwkoI1M0V+kYE9nhYw==" saltValue="t4d+Q2rW5lrX8gwO4RH2cA==" spinCount="100000" sheet="1" scenarios="1" selectLockedCells="1"/>
  <mergeCells count="19">
    <mergeCell ref="A109:J114"/>
    <mergeCell ref="A108:J108"/>
    <mergeCell ref="A9:B9"/>
    <mergeCell ref="B120:C120"/>
    <mergeCell ref="D13:G13"/>
    <mergeCell ref="D15:G15"/>
    <mergeCell ref="F9:G9"/>
    <mergeCell ref="J9:K9"/>
    <mergeCell ref="B117:C119"/>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106">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Javier Adames</cp:lastModifiedBy>
  <dcterms:created xsi:type="dcterms:W3CDTF">2017-04-28T13:22:52Z</dcterms:created>
  <dcterms:modified xsi:type="dcterms:W3CDTF">2021-10-11T15:42:43Z</dcterms:modified>
</cp:coreProperties>
</file>