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344 INSTRUMENTOS INVESTIGACION/"/>
    </mc:Choice>
  </mc:AlternateContent>
  <xr:revisionPtr revIDLastSave="5" documentId="13_ncr:1_{93C9EDC8-246A-4C26-AB21-4C78C8F59015}" xr6:coauthVersionLast="46" xr6:coauthVersionMax="47" xr10:uidLastSave="{EDF89C18-D404-4293-B8EC-94931AE1B09A}"/>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K20" i="1" s="1"/>
  <c r="J21" i="1"/>
  <c r="K21" i="1" s="1"/>
  <c r="L21" i="1" s="1"/>
  <c r="J22" i="1"/>
  <c r="K22" i="1" s="1"/>
  <c r="L22" i="1" s="1"/>
  <c r="J23" i="1"/>
  <c r="K23" i="1" s="1"/>
  <c r="L23" i="1" s="1"/>
  <c r="I20" i="1"/>
  <c r="H20" i="1"/>
  <c r="H21" i="1"/>
  <c r="I21" i="1" s="1"/>
  <c r="H22" i="1"/>
  <c r="I22" i="1" s="1"/>
  <c r="H23" i="1"/>
  <c r="I23" i="1" s="1"/>
  <c r="J19" i="1"/>
  <c r="H19" i="1"/>
  <c r="I19" i="1" s="1"/>
  <c r="L20" i="1" l="1"/>
  <c r="K19" i="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<sst xmlns="http://schemas.openxmlformats.org/spreadsheetml/2006/main" count="49" uniqueCount="44">
  <si>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</si>
  <si>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</si>
  <si>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</si>
  <si>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</si>
  <si>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</si>
  <si>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</si>
  <si>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</si>
  <si>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</si>
  <si>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</si>
  <si>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</si>
  <si>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</si>
  <si>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</si>
  <si>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</si>
  <si>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</si>
  <si>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</si>
  <si>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</si>
  <si>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</si>
  <si>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</si>
  <si>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</si>
  <si>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</si>
  <si>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</si>
  <si>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</si>
  <si>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</si>
  <si>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</si>
  <si>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</si>
  <si>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</si>
  <si>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</si>
  <si>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</si>
  <si>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</si>
  <si>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</si>
  <si>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</si>
  <si>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</si>
  <si>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</si>
  <si>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</si>
  <si>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</si>
  <si>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</si>
  <si>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</si>
  <si>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</si>
  <si>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</si>
  <si>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Centrometeorológico color 5-en-1Sensor-Profesional
WifiVelocidad del viento, direccióndel viento,
humedadTemperatura, cantidad deprecipitación, fases lunares
GARANTIA MINIMA: 6 MESES</t>
  </si>
  <si>
    <t>Repetidor Wifi De LargoAlcance 300mbps 30 a 50metros
GARANTIA MINIMA: 6 MESES</t>
  </si>
  <si>
    <t>Repetidor Inalámbrico Estándar Con características para ampliar
el rango de transmisión hasta en 50 metros adicionales y para
mejorar la calidad de la recepción en áreas problemáticas debido
a las condiciones físicas del terreno. Garantía de un año.
GARANTIA MINIMA: 6 MESES</t>
  </si>
  <si>
    <t>Antena WiFi Yagi 18dBiDireccionalExterior Direccional
conconector N hembra, Kit demontaje y cable incluidos.
GARANTIA MINIMA: 6 MESES</t>
  </si>
  <si>
    <t>router rompemuros 300 Mbps Tl-wr841hp
GARANTIA MINIMA: 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</si>
</sst>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3" xfId="4" applyFont="1" applyBorder="1" applyProtection="1">
      <protection hidden="1"/>
    </xf>
    <xf numFmtId="43" fontId="3" fillId="0" borderId="17" xfId="3" applyFont="1" applyBorder="1" applyAlignment="1" applyProtection="1">
      <alignment horizontal="center" vertical="center" wrapText="1"/>
      <protection hidden="1"/>
    </xf>
    <xf numFmtId="0" fontId="1" fillId="0" borderId="1" xfId="0" applyFont="1" applyBorder="1" applyAlignment="1">
      <alignment horizontal="center" vertical="center" wrapText="1"/>
    </xf>
    <xf numFmtId="0" fontId="3" fillId="0" borderId="1" xfId="0" applyFont="1" applyBorder="1" applyAlignment="1">
      <alignment wrapText="1"/>
    </xf>
    <xf numFmtId="43" fontId="3" fillId="0" borderId="1" xfId="3" applyFont="1" applyFill="1" applyBorder="1" applyAlignment="1" applyProtection="1">
      <alignment vertical="center"/>
      <protection hidden="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58.425781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2"/>
      <c r="B2" s="36" t="s">
        <v>1</v>
      </c>
      <c r="C2" s="36"/>
      <c r="D2" s="36"/>
      <c r="E2" s="36"/>
      <c r="F2" s="36"/>
      <c r="G2" s="36"/>
      <c r="H2" s="36"/>
      <c r="I2" s="36"/>
      <c r="J2" s="36"/>
      <c r="K2" s="36" t="s">
        <v>37</v>
      </c>
      <c r="L2" s="36"/>
    </row>
    <row r="3" spans="1:12" ht="15.75" customHeight="1" x14ac:dyDescent="0.25">
      <c r="A3" s="32"/>
      <c r="B3" s="36" t="s">
        <v>2</v>
      </c>
      <c r="C3" s="36"/>
      <c r="D3" s="36"/>
      <c r="E3" s="36"/>
      <c r="F3" s="36"/>
      <c r="G3" s="36"/>
      <c r="H3" s="36"/>
      <c r="I3" s="36"/>
      <c r="J3" s="36"/>
      <c r="K3" s="36" t="s">
        <v>32</v>
      </c>
      <c r="L3" s="36"/>
    </row>
    <row r="4" spans="1:12" ht="16.5" customHeight="1" x14ac:dyDescent="0.25">
      <c r="A4" s="32"/>
      <c r="B4" s="36" t="s">
        <v>30</v>
      </c>
      <c r="C4" s="36"/>
      <c r="D4" s="36"/>
      <c r="E4" s="36"/>
      <c r="F4" s="36"/>
      <c r="G4" s="36"/>
      <c r="H4" s="36"/>
      <c r="I4" s="36"/>
      <c r="J4" s="36"/>
      <c r="K4" s="36" t="s">
        <v>33</v>
      </c>
      <c r="L4" s="36"/>
    </row>
    <row r="5" spans="1:12" ht="15" customHeight="1" x14ac:dyDescent="0.25">
      <c r="A5" s="32"/>
      <c r="B5" s="36"/>
      <c r="C5" s="36"/>
      <c r="D5" s="36"/>
      <c r="E5" s="36"/>
      <c r="F5" s="36"/>
      <c r="G5" s="36"/>
      <c r="H5" s="36"/>
      <c r="I5" s="36"/>
      <c r="J5" s="36"/>
      <c r="K5" s="36" t="s">
        <v>34</v>
      </c>
      <c r="L5" s="36"/>
    </row>
    <row r="7" spans="1:12" x14ac:dyDescent="0.25">
      <c r="A7" s="13" t="s">
        <v>0</v>
      </c>
    </row>
    <row r="8" spans="1:12" x14ac:dyDescent="0.25">
      <c r="A8" s="13"/>
    </row>
    <row r="9" spans="1:12" ht="25.5" customHeight="1" x14ac:dyDescent="0.25">
      <c r="A9" s="48" t="s">
        <v>3</v>
      </c>
      <c r="B9" s="48"/>
      <c r="C9" s="14"/>
      <c r="E9" s="15" t="s">
        <v>24</v>
      </c>
      <c r="F9" s="50"/>
      <c r="G9" s="51"/>
      <c r="I9" s="16" t="s">
        <v>19</v>
      </c>
      <c r="J9" s="52"/>
      <c r="K9" s="53"/>
    </row>
    <row r="10" spans="1:12" ht="15.75" thickBot="1" x14ac:dyDescent="0.3">
      <c r="A10" s="14"/>
      <c r="B10" s="14"/>
      <c r="C10" s="14"/>
      <c r="E10" s="17"/>
      <c r="F10" s="17"/>
      <c r="G10" s="17"/>
      <c r="I10" s="18"/>
      <c r="J10" s="19"/>
      <c r="K10" s="19"/>
    </row>
    <row r="11" spans="1:12" ht="30.75" customHeight="1" thickBot="1" x14ac:dyDescent="0.3">
      <c r="A11" s="37" t="s">
        <v>31</v>
      </c>
      <c r="B11" s="38"/>
      <c r="C11" s="20"/>
      <c r="D11" s="33" t="s">
        <v>20</v>
      </c>
      <c r="E11" s="34"/>
      <c r="F11" s="34"/>
      <c r="G11" s="35"/>
      <c r="H11" s="26"/>
      <c r="I11" s="18"/>
    </row>
    <row r="12" spans="1:12" ht="15.75" thickBot="1" x14ac:dyDescent="0.3">
      <c r="A12" s="39"/>
      <c r="B12" s="40"/>
      <c r="C12" s="20"/>
      <c r="D12" s="21"/>
      <c r="E12" s="17"/>
      <c r="F12" s="17"/>
      <c r="G12" s="17"/>
      <c r="I12" s="18"/>
    </row>
    <row r="13" spans="1:12" ht="30" customHeight="1" thickBot="1" x14ac:dyDescent="0.3">
      <c r="A13" s="39"/>
      <c r="B13" s="40"/>
      <c r="C13" s="20"/>
      <c r="D13" s="33" t="s">
        <v>21</v>
      </c>
      <c r="E13" s="34"/>
      <c r="F13" s="34"/>
      <c r="G13" s="35"/>
      <c r="H13" s="26"/>
      <c r="I13" s="18"/>
    </row>
    <row r="14" spans="1:12" ht="18.75" customHeight="1" thickBot="1" x14ac:dyDescent="0.3">
      <c r="A14" s="39"/>
      <c r="B14" s="40"/>
      <c r="C14" s="20"/>
      <c r="E14" s="17"/>
      <c r="F14" s="17"/>
      <c r="G14" s="17"/>
      <c r="I14" s="18"/>
    </row>
    <row r="15" spans="1:12" ht="24" customHeight="1" thickBot="1" x14ac:dyDescent="0.3">
      <c r="A15" s="41"/>
      <c r="B15" s="42"/>
      <c r="C15" s="20"/>
      <c r="D15" s="33" t="s">
        <v>25</v>
      </c>
      <c r="E15" s="34"/>
      <c r="F15" s="34"/>
      <c r="G15" s="35"/>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66" customHeight="1" x14ac:dyDescent="0.2">
      <c r="A19" s="29">
        <v>1</v>
      </c>
      <c r="B19" s="30" t="s">
        <v>39</v>
      </c>
      <c r="C19" s="59"/>
      <c r="D19" s="29">
        <v>2</v>
      </c>
      <c r="E19" s="29" t="s">
        <v>38</v>
      </c>
      <c r="F19" s="60">
        <v>0</v>
      </c>
      <c r="G19" s="61">
        <v>0</v>
      </c>
      <c r="H19" s="1">
        <f>+ROUND(F19*G19,0)</f>
        <v>0</v>
      </c>
      <c r="I19" s="1">
        <f>ROUND(F19+H19,0)</f>
        <v>0</v>
      </c>
      <c r="J19" s="1">
        <f>ROUND(F19*D19,0)</f>
        <v>0</v>
      </c>
      <c r="K19" s="1">
        <f>ROUND(J19*G19,0)</f>
        <v>0</v>
      </c>
      <c r="L19" s="31">
        <f>ROUND(J19+K19,0)</f>
        <v>0</v>
      </c>
    </row>
    <row r="20" spans="1:12" s="24" customFormat="1" ht="45" customHeight="1" x14ac:dyDescent="0.2">
      <c r="A20" s="29">
        <v>2</v>
      </c>
      <c r="B20" s="30" t="s">
        <v>40</v>
      </c>
      <c r="C20" s="59"/>
      <c r="D20" s="29">
        <v>4</v>
      </c>
      <c r="E20" s="29" t="s">
        <v>38</v>
      </c>
      <c r="F20" s="60">
        <v>0</v>
      </c>
      <c r="G20" s="61">
        <v>0</v>
      </c>
      <c r="H20" s="1">
        <f t="shared" ref="H20:H23" si="0">+ROUND(F20*G20,0)</f>
        <v>0</v>
      </c>
      <c r="I20" s="1">
        <f t="shared" ref="I20:I23" si="1">ROUND(F20+H20,0)</f>
        <v>0</v>
      </c>
      <c r="J20" s="1">
        <f t="shared" ref="J20:J23" si="2">ROUND(F20*D20,0)</f>
        <v>0</v>
      </c>
      <c r="K20" s="1">
        <f t="shared" ref="K20:K23" si="3">ROUND(J20*G20,0)</f>
        <v>0</v>
      </c>
      <c r="L20" s="31">
        <f t="shared" ref="L20:L23" si="4">ROUND(J20+K20,0)</f>
        <v>0</v>
      </c>
    </row>
    <row r="21" spans="1:12" s="24" customFormat="1" ht="79.5" customHeight="1" x14ac:dyDescent="0.2">
      <c r="A21" s="29">
        <v>3</v>
      </c>
      <c r="B21" s="30" t="s">
        <v>41</v>
      </c>
      <c r="C21" s="59"/>
      <c r="D21" s="29">
        <v>2</v>
      </c>
      <c r="E21" s="29" t="s">
        <v>38</v>
      </c>
      <c r="F21" s="60">
        <v>0</v>
      </c>
      <c r="G21" s="61">
        <v>0</v>
      </c>
      <c r="H21" s="1">
        <f t="shared" si="0"/>
        <v>0</v>
      </c>
      <c r="I21" s="1">
        <f t="shared" si="1"/>
        <v>0</v>
      </c>
      <c r="J21" s="1">
        <f t="shared" si="2"/>
        <v>0</v>
      </c>
      <c r="K21" s="1">
        <f t="shared" si="3"/>
        <v>0</v>
      </c>
      <c r="L21" s="31">
        <f t="shared" si="4"/>
        <v>0</v>
      </c>
    </row>
    <row r="22" spans="1:12" s="24" customFormat="1" ht="60" customHeight="1" x14ac:dyDescent="0.2">
      <c r="A22" s="29">
        <v>4</v>
      </c>
      <c r="B22" s="30" t="s">
        <v>42</v>
      </c>
      <c r="C22" s="59"/>
      <c r="D22" s="29">
        <v>2</v>
      </c>
      <c r="E22" s="29" t="s">
        <v>38</v>
      </c>
      <c r="F22" s="60">
        <v>0</v>
      </c>
      <c r="G22" s="61">
        <v>0</v>
      </c>
      <c r="H22" s="1">
        <f t="shared" si="0"/>
        <v>0</v>
      </c>
      <c r="I22" s="1">
        <f t="shared" si="1"/>
        <v>0</v>
      </c>
      <c r="J22" s="1">
        <f t="shared" si="2"/>
        <v>0</v>
      </c>
      <c r="K22" s="1">
        <f t="shared" si="3"/>
        <v>0</v>
      </c>
      <c r="L22" s="31">
        <f t="shared" si="4"/>
        <v>0</v>
      </c>
    </row>
    <row r="23" spans="1:12" s="24" customFormat="1" ht="42.75" customHeight="1" x14ac:dyDescent="0.2">
      <c r="A23" s="29">
        <v>5</v>
      </c>
      <c r="B23" s="30" t="s">
        <v>43</v>
      </c>
      <c r="C23" s="59"/>
      <c r="D23" s="29">
        <v>2</v>
      </c>
      <c r="E23" s="29" t="s">
        <v>38</v>
      </c>
      <c r="F23" s="60">
        <v>0</v>
      </c>
      <c r="G23" s="61">
        <v>0</v>
      </c>
      <c r="H23" s="1">
        <f t="shared" si="0"/>
        <v>0</v>
      </c>
      <c r="I23" s="1">
        <f t="shared" si="1"/>
        <v>0</v>
      </c>
      <c r="J23" s="1">
        <f t="shared" si="2"/>
        <v>0</v>
      </c>
      <c r="K23" s="1">
        <f t="shared" si="3"/>
        <v>0</v>
      </c>
      <c r="L23" s="31">
        <f t="shared" si="4"/>
        <v>0</v>
      </c>
    </row>
    <row r="24" spans="1:12" s="24" customFormat="1" ht="42" customHeight="1" x14ac:dyDescent="0.2">
      <c r="A24" s="56"/>
      <c r="B24" s="57"/>
      <c r="C24" s="57"/>
      <c r="D24" s="57"/>
      <c r="E24" s="57"/>
      <c r="F24" s="57"/>
      <c r="G24" s="57"/>
      <c r="H24" s="57"/>
      <c r="I24" s="57"/>
      <c r="J24" s="58"/>
      <c r="K24" s="6" t="s">
        <v>26</v>
      </c>
      <c r="L24" s="3">
        <f>SUMIF(G:G,0%,J:J)</f>
        <v>0</v>
      </c>
    </row>
    <row r="25" spans="1:12" s="24" customFormat="1" ht="29.25" customHeight="1" thickBot="1" x14ac:dyDescent="0.25">
      <c r="A25" s="45" t="s">
        <v>28</v>
      </c>
      <c r="B25" s="46"/>
      <c r="C25" s="46"/>
      <c r="D25" s="46"/>
      <c r="E25" s="46"/>
      <c r="F25" s="46"/>
      <c r="G25" s="46"/>
      <c r="H25" s="46"/>
      <c r="I25" s="46"/>
      <c r="J25" s="47"/>
      <c r="K25" s="28" t="s">
        <v>13</v>
      </c>
      <c r="L25" s="27">
        <f>SUMIF(G:G,5%,J:J)</f>
        <v>0</v>
      </c>
    </row>
    <row r="26" spans="1:12" s="24" customFormat="1" ht="77.25" customHeight="1" x14ac:dyDescent="0.2">
      <c r="A26" s="43" t="s">
        <v>36</v>
      </c>
      <c r="B26" s="43"/>
      <c r="C26" s="43"/>
      <c r="D26" s="43"/>
      <c r="E26" s="43"/>
      <c r="F26" s="43"/>
      <c r="G26" s="43"/>
      <c r="H26" s="43"/>
      <c r="I26" s="43"/>
      <c r="J26" s="43"/>
      <c r="K26" s="6" t="s">
        <v>14</v>
      </c>
      <c r="L26" s="3">
        <f>SUMIF(G:G,19%,J:J)</f>
        <v>0</v>
      </c>
    </row>
    <row r="27" spans="1:12" s="24" customFormat="1" ht="20.25" customHeight="1" x14ac:dyDescent="0.2">
      <c r="A27" s="44"/>
      <c r="B27" s="44"/>
      <c r="C27" s="44"/>
      <c r="D27" s="44"/>
      <c r="E27" s="44"/>
      <c r="F27" s="44"/>
      <c r="G27" s="44"/>
      <c r="H27" s="44"/>
      <c r="I27" s="44"/>
      <c r="J27" s="44"/>
      <c r="K27" s="7" t="s">
        <v>10</v>
      </c>
      <c r="L27" s="4">
        <f>SUM(L24:L26)</f>
        <v>0</v>
      </c>
    </row>
    <row r="28" spans="1:12" s="24" customFormat="1" ht="23.25" customHeight="1" x14ac:dyDescent="0.2">
      <c r="A28" s="44"/>
      <c r="B28" s="44"/>
      <c r="C28" s="44"/>
      <c r="D28" s="44"/>
      <c r="E28" s="44"/>
      <c r="F28" s="44"/>
      <c r="G28" s="44"/>
      <c r="H28" s="44"/>
      <c r="I28" s="44"/>
      <c r="J28" s="44"/>
      <c r="K28" s="8" t="s">
        <v>15</v>
      </c>
      <c r="L28" s="5">
        <f>ROUND(L25*5%,0)</f>
        <v>0</v>
      </c>
    </row>
    <row r="29" spans="1:12" s="24" customFormat="1" x14ac:dyDescent="0.2">
      <c r="A29" s="44"/>
      <c r="B29" s="44"/>
      <c r="C29" s="44"/>
      <c r="D29" s="44"/>
      <c r="E29" s="44"/>
      <c r="F29" s="44"/>
      <c r="G29" s="44"/>
      <c r="H29" s="44"/>
      <c r="I29" s="44"/>
      <c r="J29" s="44"/>
      <c r="K29" s="8" t="s">
        <v>16</v>
      </c>
      <c r="L29" s="3">
        <f>ROUND(L26*19%,0)</f>
        <v>0</v>
      </c>
    </row>
    <row r="30" spans="1:12" s="24" customFormat="1" x14ac:dyDescent="0.2">
      <c r="A30" s="44"/>
      <c r="B30" s="44"/>
      <c r="C30" s="44"/>
      <c r="D30" s="44"/>
      <c r="E30" s="44"/>
      <c r="F30" s="44"/>
      <c r="G30" s="44"/>
      <c r="H30" s="44"/>
      <c r="I30" s="44"/>
      <c r="J30" s="44"/>
      <c r="K30" s="7" t="s">
        <v>17</v>
      </c>
      <c r="L30" s="4">
        <f>SUM(L28:L29)</f>
        <v>0</v>
      </c>
    </row>
    <row r="31" spans="1:12" s="24" customFormat="1" ht="59.25" customHeight="1" x14ac:dyDescent="0.2">
      <c r="A31" s="44"/>
      <c r="B31" s="44"/>
      <c r="C31" s="44"/>
      <c r="D31" s="44"/>
      <c r="E31" s="44"/>
      <c r="F31" s="44"/>
      <c r="G31" s="44"/>
      <c r="H31" s="44"/>
      <c r="I31" s="44"/>
      <c r="J31" s="44"/>
      <c r="K31" s="9" t="s">
        <v>18</v>
      </c>
      <c r="L31" s="4">
        <f>+L27+L30</f>
        <v>0</v>
      </c>
    </row>
    <row r="33" spans="1:3" x14ac:dyDescent="0.25">
      <c r="B33" s="54"/>
      <c r="C33" s="54"/>
    </row>
    <row r="34" spans="1:3" x14ac:dyDescent="0.25">
      <c r="B34" s="54"/>
      <c r="C34" s="54"/>
    </row>
    <row r="35" spans="1:3" x14ac:dyDescent="0.25">
      <c r="B35" s="54"/>
      <c r="C35" s="54"/>
    </row>
    <row r="36" spans="1:3" ht="15.75" thickBot="1" x14ac:dyDescent="0.3">
      <c r="B36" s="55"/>
      <c r="C36" s="55"/>
    </row>
    <row r="37" spans="1:3" x14ac:dyDescent="0.25">
      <c r="B37" s="49" t="s">
        <v>23</v>
      </c>
      <c r="C37" s="49"/>
    </row>
    <row r="39" spans="1:3" x14ac:dyDescent="0.25">
      <c r="A39" s="25" t="s">
        <v>4</v>
      </c>
    </row>
  </sheetData>
  <sheetProtection algorithmName="SHA-512" hashValue="j25wB4NXjs2FhIz/dqOG0SPT3KSWjwnVJ1IDKjtp5i2jdqYpXV7VNuoVZuGGG7HJkD0nV2J2LOyyw96tQP9oXg==" saltValue="LA3DaVccX5BGAm/JVqe6UA==" spinCount="100000" sheet="1" scenarios="1" selectLockedCells="1"/>
  <mergeCells count="20">
    <mergeCell ref="A26:J31"/>
    <mergeCell ref="A25:J25"/>
    <mergeCell ref="A9:B9"/>
    <mergeCell ref="B37:C37"/>
    <mergeCell ref="D13:G13"/>
    <mergeCell ref="D15:G15"/>
    <mergeCell ref="F9:G9"/>
    <mergeCell ref="J9:K9"/>
    <mergeCell ref="B33:C36"/>
    <mergeCell ref="A24:J24"/>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2021-12-09T18:21:50Z</dcterms:modified>
</cp:coreProperties>
</file>