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701 ELEMENTOS INCLUSIÓN- VICE ACAD\PUBLICACIÓN\"/>
    </mc:Choice>
  </mc:AlternateContent>
  <xr:revisionPtr revIDLastSave="0" documentId="13_ncr:1_{C277FF66-DE63-47A8-91BF-059E8827BA43}"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2" i="1" l="1"/>
  <c r="J22" i="1"/>
  <c r="I22" i="1"/>
  <c r="H22" i="1"/>
  <c r="J21" i="1"/>
  <c r="K21" i="1" s="1"/>
  <c r="H21" i="1"/>
  <c r="I21" i="1" s="1"/>
  <c r="K20" i="1"/>
  <c r="J20" i="1"/>
  <c r="I20" i="1"/>
  <c r="H20" i="1"/>
  <c r="J19" i="1"/>
  <c r="K19" i="1" s="1"/>
  <c r="H19" i="1"/>
  <c r="I19" i="1" s="1"/>
  <c r="L20" i="1" l="1"/>
  <c r="L22" i="1"/>
  <c r="L21" i="1"/>
  <c r="L19" i="1"/>
  <c r="J23" i="1"/>
  <c r="H23" i="1"/>
  <c r="I23" i="1" s="1"/>
  <c r="K23" i="1" l="1"/>
  <c r="L23"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<sst xmlns="http://schemas.openxmlformats.org/spreadsheetml/2006/main" count="49" uniqueCount="45">
  <si>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</si>
  <si>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</si>
  <si>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</si>
  <si>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</si>
  <si>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</si>
  <si>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</si>
  <si>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</si>
  <si>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</si>
  <si>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</si>
  <si>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</si>
  <si>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</si>
  <si>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</si>
  <si>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</si>
  <si>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</si>
  <si>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</si>
  <si>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</si>
  <si>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</si>
  <si>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</si>
  <si>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</si>
  <si>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</si>
  <si>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</si>
  <si>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</si>
  <si>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</si>
  <si>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</si>
  <si>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</si>
  <si>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</si>
  <si>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</si>
  <si>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</si>
  <si>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</si>
  <si>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</si>
  <si>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</si>
  <si>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</si>
  <si>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</si>
  <si>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</si>
  <si>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</si>
  <si>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</si>
  <si>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</si>
  <si>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</si>
  <si>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32.1-41</t>
  </si>
  <si>
    <t>Kit de pintura al óleo: 2 lienzos 20x30 cm, set de acrílicos de 12 colores x 12 ml, set de pinceles x 5 y paleta plástica.</t>
  </si>
  <si>
    <t>Audífonos estéreo tipo diadema con micrófono, ergonómicos, mono plug y posibilidad de graduar amplitud alámbrico, Factor de forma de los auriculares: cerrados, Tipo de conector: Jack 3.5 mm, Headphones Jack: 3.5 mm, con micrófono, Frecuencia de auricular: 20 - 20000 Hz.  Uso recomendado: multimedios de PC, sistemas de audio portátil, reproductor digital. Con logo de imagen institucional a una tinta.</t>
  </si>
  <si>
    <t>Caja de colores largos, mina gruesa 4,00 mm x 48 unidades.</t>
  </si>
  <si>
    <t>Block para dibujo A4, 100 hojas de 95 gramos.</t>
  </si>
  <si>
    <t>Memoria USB, Material: Metálica, capacidad: 64 GB, Conexión:  puerto USB 2.0.</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</si>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</sst>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0" borderId="20"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lignment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topLeftCell="A25" zoomScale="80" zoomScaleNormal="80" zoomScaleSheetLayoutView="90" zoomScalePageLayoutView="55" workbookViewId="0">
      <selection activeCell="B34" sqref="B34:C36"/>
    </sheetView>
  </sheetViews>
  <sheetFormatPr baseColWidth="10" defaultRowHeight="15" x14ac:dyDescent="0.25"/>
  <cols>
    <col min="1" max="1" width="10.7109375" style="16" customWidth="1"/>
    <col min="2" max="2" width="59.8554687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8"/>
      <c r="B2" s="42" t="s">
        <v>0</v>
      </c>
      <c r="C2" s="42"/>
      <c r="D2" s="42"/>
      <c r="E2" s="42"/>
      <c r="F2" s="42"/>
      <c r="G2" s="42"/>
      <c r="H2" s="42"/>
      <c r="I2" s="42"/>
      <c r="J2" s="42"/>
      <c r="K2" s="42" t="s">
        <v>35</v>
      </c>
      <c r="L2" s="42"/>
    </row>
    <row r="3" spans="1:12" ht="15.75" customHeight="1" x14ac:dyDescent="0.25">
      <c r="A3" s="38"/>
      <c r="B3" s="42" t="s">
        <v>1</v>
      </c>
      <c r="C3" s="42"/>
      <c r="D3" s="42"/>
      <c r="E3" s="42"/>
      <c r="F3" s="42"/>
      <c r="G3" s="42"/>
      <c r="H3" s="42"/>
      <c r="I3" s="42"/>
      <c r="J3" s="42"/>
      <c r="K3" s="42" t="s">
        <v>30</v>
      </c>
      <c r="L3" s="42"/>
    </row>
    <row r="4" spans="1:12" ht="16.5" customHeight="1" x14ac:dyDescent="0.25">
      <c r="A4" s="38"/>
      <c r="B4" s="42" t="s">
        <v>28</v>
      </c>
      <c r="C4" s="42"/>
      <c r="D4" s="42"/>
      <c r="E4" s="42"/>
      <c r="F4" s="42"/>
      <c r="G4" s="42"/>
      <c r="H4" s="42"/>
      <c r="I4" s="42"/>
      <c r="J4" s="42"/>
      <c r="K4" s="42" t="s">
        <v>31</v>
      </c>
      <c r="L4" s="42"/>
    </row>
    <row r="5" spans="1:12" ht="15" customHeight="1" x14ac:dyDescent="0.25">
      <c r="A5" s="38"/>
      <c r="B5" s="42"/>
      <c r="C5" s="42"/>
      <c r="D5" s="42"/>
      <c r="E5" s="42"/>
      <c r="F5" s="42"/>
      <c r="G5" s="42"/>
      <c r="H5" s="42"/>
      <c r="I5" s="42"/>
      <c r="J5" s="42"/>
      <c r="K5" s="42" t="s">
        <v>32</v>
      </c>
      <c r="L5" s="42"/>
    </row>
    <row r="7" spans="1:12" x14ac:dyDescent="0.25">
      <c r="A7" s="19" t="s">
        <v>36</v>
      </c>
    </row>
    <row r="8" spans="1:12" x14ac:dyDescent="0.25">
      <c r="A8" s="19"/>
    </row>
    <row r="9" spans="1:12" ht="25.5" customHeight="1" x14ac:dyDescent="0.25">
      <c r="A9" s="54" t="s">
        <v>2</v>
      </c>
      <c r="B9" s="54"/>
      <c r="C9" s="20"/>
      <c r="E9" s="21" t="s">
        <v>22</v>
      </c>
      <c r="F9" s="56"/>
      <c r="G9" s="57"/>
      <c r="I9" s="22" t="s">
        <v>17</v>
      </c>
      <c r="J9" s="58"/>
      <c r="K9" s="59"/>
    </row>
    <row r="10" spans="1:12" ht="15.75" thickBot="1" x14ac:dyDescent="0.3">
      <c r="A10" s="20"/>
      <c r="B10" s="20"/>
      <c r="C10" s="20"/>
      <c r="E10" s="23"/>
      <c r="F10" s="23"/>
      <c r="G10" s="23"/>
      <c r="I10" s="24"/>
      <c r="J10" s="25"/>
      <c r="K10" s="25"/>
    </row>
    <row r="11" spans="1:12" ht="30.75" customHeight="1" thickBot="1" x14ac:dyDescent="0.3">
      <c r="A11" s="43" t="s">
        <v>29</v>
      </c>
      <c r="B11" s="44"/>
      <c r="C11" s="26"/>
      <c r="D11" s="39" t="s">
        <v>18</v>
      </c>
      <c r="E11" s="40"/>
      <c r="F11" s="40"/>
      <c r="G11" s="41"/>
      <c r="H11" s="36"/>
      <c r="I11" s="24"/>
    </row>
    <row r="12" spans="1:12" ht="15.75" thickBot="1" x14ac:dyDescent="0.3">
      <c r="A12" s="45"/>
      <c r="B12" s="46"/>
      <c r="C12" s="26"/>
      <c r="D12" s="27"/>
      <c r="E12" s="23"/>
      <c r="F12" s="23"/>
      <c r="G12" s="23"/>
      <c r="I12" s="24"/>
    </row>
    <row r="13" spans="1:12" ht="30" customHeight="1" thickBot="1" x14ac:dyDescent="0.3">
      <c r="A13" s="45"/>
      <c r="B13" s="46"/>
      <c r="C13" s="26"/>
      <c r="D13" s="39" t="s">
        <v>19</v>
      </c>
      <c r="E13" s="40"/>
      <c r="F13" s="40"/>
      <c r="G13" s="41"/>
      <c r="H13" s="36"/>
      <c r="I13" s="24"/>
    </row>
    <row r="14" spans="1:12" ht="18.75" customHeight="1" thickBot="1" x14ac:dyDescent="0.3">
      <c r="A14" s="45"/>
      <c r="B14" s="46"/>
      <c r="C14" s="26"/>
      <c r="E14" s="23"/>
      <c r="F14" s="23"/>
      <c r="G14" s="23"/>
      <c r="I14" s="24"/>
    </row>
    <row r="15" spans="1:12" ht="24" customHeight="1" thickBot="1" x14ac:dyDescent="0.3">
      <c r="A15" s="47"/>
      <c r="B15" s="48"/>
      <c r="C15" s="26"/>
      <c r="D15" s="39" t="s">
        <v>23</v>
      </c>
      <c r="E15" s="40"/>
      <c r="F15" s="40"/>
      <c r="G15" s="41"/>
      <c r="H15" s="36"/>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30.75" customHeight="1" x14ac:dyDescent="0.25">
      <c r="A19" s="7">
        <v>1</v>
      </c>
      <c r="B19" s="62" t="s">
        <v>41</v>
      </c>
      <c r="C19" s="13"/>
      <c r="D19" s="37">
        <v>8</v>
      </c>
      <c r="E19" s="37" t="s">
        <v>44</v>
      </c>
      <c r="F19" s="14">
        <v>0</v>
      </c>
      <c r="G19" s="15">
        <v>0</v>
      </c>
      <c r="H19" s="1">
        <f>+ROUND(F19*G19,0)</f>
        <v>0</v>
      </c>
      <c r="I19" s="1">
        <f>ROUND(F19+H19,0)</f>
        <v>0</v>
      </c>
      <c r="J19" s="1">
        <f>ROUND(F19*D19,0)</f>
        <v>0</v>
      </c>
      <c r="K19" s="1">
        <f>ROUND(J19*G19,0)</f>
        <v>0</v>
      </c>
      <c r="L19" s="2">
        <f>ROUND(J19+K19,0)</f>
        <v>0</v>
      </c>
    </row>
    <row r="20" spans="1:12" s="30" customFormat="1" x14ac:dyDescent="0.25">
      <c r="A20" s="7">
        <v>2</v>
      </c>
      <c r="B20" s="62" t="s">
        <v>42</v>
      </c>
      <c r="C20" s="13"/>
      <c r="D20" s="37">
        <v>8</v>
      </c>
      <c r="E20" s="37" t="s">
        <v>37</v>
      </c>
      <c r="F20" s="14">
        <v>0</v>
      </c>
      <c r="G20" s="15">
        <v>0</v>
      </c>
      <c r="H20" s="1">
        <f>+ROUND(F20*G20,0)</f>
        <v>0</v>
      </c>
      <c r="I20" s="1">
        <f>ROUND(F20+H20,0)</f>
        <v>0</v>
      </c>
      <c r="J20" s="1">
        <f>ROUND(F20*D20,0)</f>
        <v>0</v>
      </c>
      <c r="K20" s="1">
        <f>ROUND(J20*G20,0)</f>
        <v>0</v>
      </c>
      <c r="L20" s="2">
        <f>ROUND(J20+K20,0)</f>
        <v>0</v>
      </c>
    </row>
    <row r="21" spans="1:12" s="30" customFormat="1" ht="28.5" x14ac:dyDescent="0.25">
      <c r="A21" s="7">
        <v>3</v>
      </c>
      <c r="B21" s="62" t="s">
        <v>39</v>
      </c>
      <c r="C21" s="13"/>
      <c r="D21" s="37">
        <v>4</v>
      </c>
      <c r="E21" s="37" t="s">
        <v>37</v>
      </c>
      <c r="F21" s="14">
        <v>0</v>
      </c>
      <c r="G21" s="15">
        <v>0</v>
      </c>
      <c r="H21" s="1">
        <f>+ROUND(F21*G21,0)</f>
        <v>0</v>
      </c>
      <c r="I21" s="1">
        <f>ROUND(F21+H21,0)</f>
        <v>0</v>
      </c>
      <c r="J21" s="1">
        <f>ROUND(F21*D21,0)</f>
        <v>0</v>
      </c>
      <c r="K21" s="1">
        <f>ROUND(J21*G21,0)</f>
        <v>0</v>
      </c>
      <c r="L21" s="2">
        <f>ROUND(J21+K21,0)</f>
        <v>0</v>
      </c>
    </row>
    <row r="22" spans="1:12" s="30" customFormat="1" ht="115.5" customHeight="1" x14ac:dyDescent="0.25">
      <c r="A22" s="7">
        <v>4</v>
      </c>
      <c r="B22" s="62" t="s">
        <v>40</v>
      </c>
      <c r="C22" s="13"/>
      <c r="D22" s="37">
        <v>12</v>
      </c>
      <c r="E22" s="37" t="s">
        <v>37</v>
      </c>
      <c r="F22" s="14">
        <v>0</v>
      </c>
      <c r="G22" s="15">
        <v>0</v>
      </c>
      <c r="H22" s="1">
        <f>+ROUND(F22*G22,0)</f>
        <v>0</v>
      </c>
      <c r="I22" s="1">
        <f>ROUND(F22+H22,0)</f>
        <v>0</v>
      </c>
      <c r="J22" s="1">
        <f>ROUND(F22*D22,0)</f>
        <v>0</v>
      </c>
      <c r="K22" s="1">
        <f>ROUND(J22*G22,0)</f>
        <v>0</v>
      </c>
      <c r="L22" s="2">
        <f>ROUND(J22+K22,0)</f>
        <v>0</v>
      </c>
    </row>
    <row r="23" spans="1:12" s="30" customFormat="1" ht="28.5" x14ac:dyDescent="0.25">
      <c r="A23" s="7">
        <v>5</v>
      </c>
      <c r="B23" s="62" t="s">
        <v>43</v>
      </c>
      <c r="C23" s="13"/>
      <c r="D23" s="37">
        <v>12</v>
      </c>
      <c r="E23" s="37" t="s">
        <v>37</v>
      </c>
      <c r="F23" s="14">
        <v>0</v>
      </c>
      <c r="G23" s="15">
        <v>0</v>
      </c>
      <c r="H23" s="1">
        <f>+ROUND(F23*G23,0)</f>
        <v>0</v>
      </c>
      <c r="I23" s="1">
        <f>ROUND(F23+H23,0)</f>
        <v>0</v>
      </c>
      <c r="J23" s="1">
        <f>ROUND(F23*D23,0)</f>
        <v>0</v>
      </c>
      <c r="K23" s="1">
        <f>ROUND(J23*G23,0)</f>
        <v>0</v>
      </c>
      <c r="L23" s="2">
        <f>ROUND(J23+K23,0)</f>
        <v>0</v>
      </c>
    </row>
    <row r="24" spans="1:12" s="30" customFormat="1" ht="42" customHeight="1" thickBot="1" x14ac:dyDescent="0.25">
      <c r="A24" s="26"/>
      <c r="B24" s="31"/>
      <c r="C24" s="31"/>
      <c r="D24" s="26"/>
      <c r="E24" s="32"/>
      <c r="F24" s="33"/>
      <c r="G24" s="32"/>
      <c r="H24" s="32"/>
      <c r="I24" s="34"/>
      <c r="K24" s="8" t="s">
        <v>24</v>
      </c>
      <c r="L24" s="4">
        <f>SUMIF(G:G,0%,J:J)</f>
        <v>0</v>
      </c>
    </row>
    <row r="25" spans="1:12" s="30" customFormat="1" ht="29.25" customHeight="1" thickBot="1" x14ac:dyDescent="0.25">
      <c r="A25" s="51" t="s">
        <v>26</v>
      </c>
      <c r="B25" s="52"/>
      <c r="C25" s="52"/>
      <c r="D25" s="52"/>
      <c r="E25" s="52"/>
      <c r="F25" s="52"/>
      <c r="G25" s="52"/>
      <c r="H25" s="52"/>
      <c r="I25" s="52"/>
      <c r="J25" s="53"/>
      <c r="K25" s="12" t="s">
        <v>11</v>
      </c>
      <c r="L25" s="4">
        <f>SUMIF(G:G,5%,J:J)</f>
        <v>0</v>
      </c>
    </row>
    <row r="26" spans="1:12" s="30" customFormat="1" ht="77.25" customHeight="1" x14ac:dyDescent="0.2">
      <c r="A26" s="49" t="s">
        <v>34</v>
      </c>
      <c r="B26" s="49"/>
      <c r="C26" s="49"/>
      <c r="D26" s="49"/>
      <c r="E26" s="49"/>
      <c r="F26" s="49"/>
      <c r="G26" s="49"/>
      <c r="H26" s="49"/>
      <c r="I26" s="49"/>
      <c r="J26" s="49"/>
      <c r="K26" s="8" t="s">
        <v>12</v>
      </c>
      <c r="L26" s="4">
        <f>SUMIF(G:G,19%,J:J)</f>
        <v>0</v>
      </c>
    </row>
    <row r="27" spans="1:12" s="30" customFormat="1" ht="20.25" customHeight="1" x14ac:dyDescent="0.2">
      <c r="A27" s="50"/>
      <c r="B27" s="50"/>
      <c r="C27" s="50"/>
      <c r="D27" s="50"/>
      <c r="E27" s="50"/>
      <c r="F27" s="50"/>
      <c r="G27" s="50"/>
      <c r="H27" s="50"/>
      <c r="I27" s="50"/>
      <c r="J27" s="50"/>
      <c r="K27" s="9" t="s">
        <v>8</v>
      </c>
      <c r="L27" s="5">
        <f>SUM(L24:L26)</f>
        <v>0</v>
      </c>
    </row>
    <row r="28" spans="1:12" s="30" customFormat="1" ht="23.25" customHeight="1" x14ac:dyDescent="0.2">
      <c r="A28" s="50"/>
      <c r="B28" s="50"/>
      <c r="C28" s="50"/>
      <c r="D28" s="50"/>
      <c r="E28" s="50"/>
      <c r="F28" s="50"/>
      <c r="G28" s="50"/>
      <c r="H28" s="50"/>
      <c r="I28" s="50"/>
      <c r="J28" s="50"/>
      <c r="K28" s="10" t="s">
        <v>13</v>
      </c>
      <c r="L28" s="6">
        <f>ROUND(L25*5%,0)</f>
        <v>0</v>
      </c>
    </row>
    <row r="29" spans="1:12" s="30" customFormat="1" x14ac:dyDescent="0.2">
      <c r="A29" s="50"/>
      <c r="B29" s="50"/>
      <c r="C29" s="50"/>
      <c r="D29" s="50"/>
      <c r="E29" s="50"/>
      <c r="F29" s="50"/>
      <c r="G29" s="50"/>
      <c r="H29" s="50"/>
      <c r="I29" s="50"/>
      <c r="J29" s="50"/>
      <c r="K29" s="10" t="s">
        <v>14</v>
      </c>
      <c r="L29" s="4">
        <f>ROUND(L26*19%,0)</f>
        <v>0</v>
      </c>
    </row>
    <row r="30" spans="1:12" s="30" customFormat="1" x14ac:dyDescent="0.2">
      <c r="A30" s="50"/>
      <c r="B30" s="50"/>
      <c r="C30" s="50"/>
      <c r="D30" s="50"/>
      <c r="E30" s="50"/>
      <c r="F30" s="50"/>
      <c r="G30" s="50"/>
      <c r="H30" s="50"/>
      <c r="I30" s="50"/>
      <c r="J30" s="50"/>
      <c r="K30" s="9" t="s">
        <v>15</v>
      </c>
      <c r="L30" s="5">
        <f>SUM(L28:L29)</f>
        <v>0</v>
      </c>
    </row>
    <row r="31" spans="1:12" s="30" customFormat="1" ht="59.25" customHeight="1" x14ac:dyDescent="0.2">
      <c r="A31" s="50"/>
      <c r="B31" s="50"/>
      <c r="C31" s="50"/>
      <c r="D31" s="50"/>
      <c r="E31" s="50"/>
      <c r="F31" s="50"/>
      <c r="G31" s="50"/>
      <c r="H31" s="50"/>
      <c r="I31" s="50"/>
      <c r="J31" s="50"/>
      <c r="K31" s="11" t="s">
        <v>16</v>
      </c>
      <c r="L31" s="5">
        <f>+L27+L30</f>
        <v>0</v>
      </c>
    </row>
    <row r="34" spans="1:3" x14ac:dyDescent="0.25">
      <c r="B34" s="60"/>
      <c r="C34" s="60"/>
    </row>
    <row r="35" spans="1:3" x14ac:dyDescent="0.25">
      <c r="B35" s="60"/>
      <c r="C35" s="60"/>
    </row>
    <row r="36" spans="1:3" ht="15.75" thickBot="1" x14ac:dyDescent="0.3">
      <c r="B36" s="61"/>
      <c r="C36" s="61"/>
    </row>
    <row r="37" spans="1:3" x14ac:dyDescent="0.25">
      <c r="B37" s="55" t="s">
        <v>21</v>
      </c>
      <c r="C37" s="55"/>
    </row>
    <row r="39" spans="1:3" x14ac:dyDescent="0.25">
      <c r="A39" s="35" t="s">
        <v>38</v>
      </c>
    </row>
  </sheetData>
  <sheetProtection algorithmName="SHA-512" hashValue="v5gx3iMlKZVV909umLpG5zFaLkE/RUfV91OQCGTo9BvVJjHrKhRu0e2ywTkeQRc7VWDxUmbRqW+GA11oh7YU9Q==" saltValue="TVBTVwretIjqN1CRRtd1xQ==" spinCount="100000" sheet="1" scenarios="1" selectLockedCells="1"/>
  <mergeCells count="19">
    <mergeCell ref="A26:J31"/>
    <mergeCell ref="A25:J25"/>
    <mergeCell ref="A9:B9"/>
    <mergeCell ref="B37:C37"/>
    <mergeCell ref="D13:G13"/>
    <mergeCell ref="D15:G15"/>
    <mergeCell ref="F9:G9"/>
    <mergeCell ref="J9:K9"/>
    <mergeCell ref="B34:C36"/>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2021-12-03T23:50:33Z</dcterms:modified>
</cp:coreProperties>
</file>