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hyvalbuena\OneDrive - Universidad de Cundinamarca\HEIDY\F-CD-325\DOCUMENTOS A PUBLICAR\"/>
    </mc:Choice>
  </mc:AlternateContent>
  <xr:revisionPtr revIDLastSave="16" documentId="13_ncr:1_{0EB03829-525F-4C5C-9F25-97095C261C69}" xr6:coauthVersionLast="36" xr6:coauthVersionMax="45" xr10:uidLastSave="{8BAEDD3C-1E9D-4959-BC57-0898829D835E}"/>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K21" i="1"/>
  <c r="J21" i="1"/>
  <c r="J22" i="1"/>
  <c r="J23" i="1"/>
  <c r="K23" i="1" s="1"/>
  <c r="L23" i="1" s="1"/>
  <c r="J20" i="1"/>
  <c r="I21" i="1"/>
  <c r="H21" i="1"/>
  <c r="H22" i="1"/>
  <c r="I22" i="1" s="1"/>
  <c r="H23" i="1"/>
  <c r="I23" i="1" s="1"/>
  <c r="K22" i="1" l="1"/>
  <c r="L22" i="1" s="1"/>
  <c r="H20" i="1"/>
  <c r="I20" i="1" s="1"/>
  <c r="K20" i="1" l="1"/>
  <c r="L20" i="1" s="1"/>
  <c r="J19" i="1"/>
  <c r="H19" i="1"/>
  <c r="I19" i="1" s="1"/>
  <c r="K19" i="1" l="1"/>
  <c r="L19" i="1" s="1"/>
  <c r="L25" i="1"/>
  <c r="L28" i="1" s="1"/>
  <c r="L26" i="1" l="1"/>
  <c r="L29" i="1" s="1"/>
  <c r="L24" i="1"/>
  <c r="L30" i="1" l="1"/>
  <c r="L27" i="1"/>
  <c r="L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<sst xmlns="http://schemas.openxmlformats.org/spreadsheetml/2006/main" count="50" uniqueCount="45">
  <si>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</si>
  <si>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</si>
  <si>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</si>
  <si>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</si>
  <si>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</si>
  <si>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</si>
  <si>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</si>
  <si>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</si>
  <si>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</si>
  <si>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</si>
  <si>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</si>
  <si>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</si>
  <si>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</si>
  <si>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</si>
  <si>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</si>
  <si>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</si>
  <si>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</si>
  <si>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</si>
  <si>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</si>
  <si>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</si>
  <si>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</si>
  <si>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</si>
  <si>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</si>
  <si>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</si>
  <si>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</si>
  <si>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</si>
  <si>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</si>
  <si>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</si>
  <si>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</si>
  <si>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</si>
  <si>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</si>
  <si>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</si>
  <si>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</si>
  <si>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t>CÓDIGO: ABSr125</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</si>
  <si>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</si>
  <si>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</si>
  <si>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</si>
  <si>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</si>
  <si>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</si>
  <si>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</si>
  <si>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Mascaras de entrenamiento y simulación de altitud, con garantía mínima de 1 año por defectos de fabricación y ficha técnica, talla m. Ajustable a diferentes niveles de intensidad y con recubrimiento en neopreno, para entrenamiento de gimnasio, cardio, fitness, carrera, resistencia y HIIT [24 niveles de respiración].</t>
  </si>
  <si>
    <t>  Tensiómetro digital automático de brazo, Con certificado de Calibración acreditada, con garantía mínima de 1 año por defectos de fabricación y ficha técnica. con brazalete para adultos,Modelo:HEM-7121. Pantalla: Pantalla digital LCD. Rango de medición: Presión: 0 a 299 mmHg, Pulso: 40 a 180 latidos/min. Precisión: Presión: ±3 mmHg, Pulso: ±5% de lectura. Inflado: Automático por bomba eléctrica. Desinflado: Controlado con lógica difusa mediante bomba eléctrica. Método de medición: Válvula de</t>
  </si>
  <si>
    <t>  KIT COMPLETO ANTROPOMETRIA PORTATIL, Con garantía mínima de 1 año por defectos de fabricación, certificado de calibración de fabrica y ficha técnica, el cual consta de: PLICOMETRO Precisión: 0,1mm; Resolución: 0,5mm; Rango de medición: 0-85mm. CALIBRE DE DIAMETROS OSEOS GRANDE: con ventanas de lectura independientes, una para medidas normales y otra para medir la profundidad del tórax; Precisión: 0,5mm; Resolución: 1mm; Rango de medición: Extensiones cerradas 100-600mm / Extensiones abiertas 0-600mm. Se utiliza para valorar, entre otros, los diámetros biacromial, biiliocristal, transverso del tórax, sagital del abdomen, bideltoideo, bitrocantereo y profundidad antero posterior del tórax (con sus extensiones rebatibles ajustadas y ventana de lectura exclusiva para dicha medida). CALIBRE DE DIAMETROS OSEOS PEQUENO: Precisión: 0,5mm; Resolución: 1mm; Rango de medición: 0-170mm. Permite medición de los diámetros de humero, fémur, bimaleolar, biestiloideo, ancho de mano y pie. SEGMOMETRO: Precisión: 0,5mm; Resolución: 1mm; Rango de medición: 10-660mm Con certificado de calibración y garantía. CINTA ANTROPOMETRICA (METALICA): Cinta metálica con escala grabada en negro; Metal plano y de 7mm Mecanismo retráctil automático; Diseño de pequeño tamaño para mejor manipulación Precisión: 0,1mm; Resolución: 1mm; Rango de medición: 0-200mm. TALLIMETRO AUTOADHESIVO: Tallímetro acrílico para colgar con tornillos (a cualquier superficie). Posibilidad de desmontarlo y utilizarlo en otros lugares, Dividido en 3 secciones que facilitan su traslado. Escala de estatura hasta 210cm. CAJA DE TRANSPORTE con interior en goma.</t>
  </si>
  <si>
    <t>Pulsioxímetro, Con certificado de calibración de fabrica, o en su defecto certificado que manifieste que no necesita calibración, garantía mínima de 1 año por defectos de fabricación y ficha técnica, permite la determinación de la saturación de oxigeno a través del ajuste en el dedo, funcionamiento con pilas. Validado clínicamente, resistente a golpes y al agua, rango de medición de 0 a 100%.</t>
  </si>
  <si>
    <t>Reloj de pulso con banda pectoral Con certificado de calibración acreditada, garantía mínima de 1 año por defectos de fabricación y ficha técnica, permite control y determinación de la frecuencia cardiaca, banda codificada, resistente al agua. Seguimiento de actividad 24/7: Realiza un seguimiento de tu actividad diaria adistintos niveles de intensidad y muestra los pasos, la distancia y las calorías quemadas.Frecuencia cardíaca: Cuando se vincula al sensor de frecuencia cardíaca h7, mide cada latido y te permite saber si estás mayoritariamente quemandograsas o mejorando tu forma física. Te indica las calorías quemadas de la forma más precisa en el entrenamiento basado en la frecuencia cardíaca. Smartcalorías: Te indica exactamente cuántas calorías has quemado. El algoritmo se basa en tus datos individuales: tu peso, altura, edad, sexo eintensidad de la actividad física.Fitness test: Te indica exactamente cómo está progresando tu forma físicamidiendo tu forma física aeróbica en reposo y evaluando tu consumo máximo de oxígeno.Sueño: Realiza automáticamente un seguimiento de tu tiempo de sueño y su calidad. Consulta y aprende de tus patrones de sueño en el servicio web y la app. Correas intercambiables: Las correas de colores son fáciles de cambiar para reflejar tu estado de ánimo y estilo. Elige entre blanco, negro, rosa chicle, amarillo suave, azul índigo o gris claro. Alerta de inactividad con vibración: Te recuerda mediante una vibración que debes levantarte cada 55 minutos y añadir pausas activas a tus rutinas diarias.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</si>
</sst>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9">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1" fillId="0" borderId="20" xfId="0" applyFont="1" applyBorder="1" applyAlignment="1" applyProtection="1">
      <alignment horizontal="center" vertical="center" wrapText="1"/>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Border="1" applyAlignment="1">
      <alignment wrapText="1"/>
    </xf>
    <xf numFmtId="0" fontId="3" fillId="0" borderId="3" xfId="0" applyFont="1" applyFill="1" applyBorder="1" applyAlignment="1" applyProtection="1">
      <alignment horizontal="left" vertical="center" wrapText="1"/>
      <protection locked="0"/>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2" xfId="0" applyFont="1" applyBorder="1" applyAlignment="1" applyProtection="1">
      <alignment vertical="top"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1" fillId="0" borderId="31" xfId="0" applyFont="1" applyBorder="1" applyAlignment="1">
      <alignment wrapText="1"/>
    </xf>
    <xf numFmtId="0" fontId="3" fillId="0" borderId="32" xfId="0" applyFont="1" applyFill="1" applyBorder="1" applyAlignment="1" applyProtection="1">
      <alignment horizontal="left" vertical="center" wrapText="1"/>
      <protection locked="0"/>
    </xf>
    <xf numFmtId="0" fontId="1" fillId="0" borderId="31" xfId="0" applyFont="1" applyBorder="1" applyAlignment="1" applyProtection="1">
      <alignment horizontal="center" vertical="center" wrapText="1"/>
    </xf>
    <xf numFmtId="0" fontId="3" fillId="0" borderId="32" xfId="0" applyFont="1" applyFill="1" applyBorder="1" applyAlignment="1" applyProtection="1">
      <alignment horizontal="center" vertical="center"/>
    </xf>
    <xf numFmtId="43" fontId="12" fillId="0" borderId="33" xfId="3" applyFont="1" applyFill="1" applyBorder="1" applyAlignment="1" applyProtection="1">
      <alignment horizontal="center" vertical="center"/>
      <protection locked="0"/>
    </xf>
    <xf numFmtId="9" fontId="3" fillId="0" borderId="33" xfId="1" applyFont="1" applyFill="1" applyBorder="1" applyAlignment="1" applyProtection="1">
      <alignment horizontal="center" vertical="center"/>
      <protection locked="0"/>
    </xf>
    <xf numFmtId="43" fontId="3" fillId="0" borderId="33" xfId="3" applyFont="1" applyFill="1" applyBorder="1" applyAlignment="1" applyProtection="1">
      <alignment horizontal="center" vertical="center"/>
      <protection hidden="1"/>
    </xf>
    <xf numFmtId="0" fontId="3" fillId="0"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3" xfId="0" applyFont="1" applyFill="1" applyBorder="1" applyAlignment="1" applyProtection="1">
      <alignment horizontal="left" vertical="center" wrapText="1"/>
      <protection locked="0"/>
    </xf>
    <xf numFmtId="0" fontId="1" fillId="0" borderId="33" xfId="0" applyFont="1" applyBorder="1" applyAlignment="1" applyProtection="1">
      <alignment horizontal="center" vertical="center" wrapText="1"/>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0" fillId="2" borderId="1" xfId="0" applyFill="1" applyBorder="1" applyAlignment="1" applyProtection="1">
      <alignment vertical="center"/>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01000000}"/>
    <cellStyle name="Millares 2" xfId="3" xr:uid="{00000000-0005-0000-0000-00000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70" zoomScaleNormal="70" zoomScaleSheetLayoutView="90" zoomScalePageLayoutView="55" workbookViewId="0">
      <selection activeCell="G19" sqref="G19"/>
    </sheetView>
  </sheetViews>
  <sheetFormatPr baseColWidth="10" defaultRowHeight="15" x14ac:dyDescent="0.25"/>
  <cols>
    <col min="1" max="1" width="10.7109375" style="13" customWidth="1"/>
    <col min="2" max="2" width="60.7109375" style="13" customWidth="1"/>
    <col min="3" max="3" width="21.5703125" style="13" customWidth="1"/>
    <col min="4" max="4" width="13.28515625" style="13" customWidth="1"/>
    <col min="5" max="6" width="15" style="13" customWidth="1"/>
    <col min="7" max="7" width="19.85546875" style="13" customWidth="1"/>
    <col min="8" max="8" width="15" style="13" customWidth="1"/>
    <col min="9" max="9" width="15" style="15" customWidth="1"/>
    <col min="10" max="10" width="16.7109375" style="15" customWidth="1"/>
    <col min="11" max="11" width="20.140625" style="15" customWidth="1"/>
    <col min="12" max="12" width="21.7109375" style="15" customWidth="1"/>
    <col min="13" max="16384" width="11.42578125" style="15"/>
  </cols>
  <sheetData>
    <row r="1" spans="1:12" x14ac:dyDescent="0.25">
      <c r="F1" s="14"/>
    </row>
    <row r="2" spans="1:12" ht="15.75" customHeight="1" x14ac:dyDescent="0.25">
      <c r="A2" s="55"/>
      <c r="B2" s="56" t="s">
        <v>0</v>
      </c>
      <c r="C2" s="56"/>
      <c r="D2" s="56"/>
      <c r="E2" s="56"/>
      <c r="F2" s="56"/>
      <c r="G2" s="56"/>
      <c r="H2" s="56"/>
      <c r="I2" s="56"/>
      <c r="J2" s="56"/>
      <c r="K2" s="56" t="s">
        <v>33</v>
      </c>
      <c r="L2" s="56"/>
    </row>
    <row r="3" spans="1:12" ht="15.75" customHeight="1" x14ac:dyDescent="0.25">
      <c r="A3" s="55"/>
      <c r="B3" s="56" t="s">
        <v>1</v>
      </c>
      <c r="C3" s="56"/>
      <c r="D3" s="56"/>
      <c r="E3" s="56"/>
      <c r="F3" s="56"/>
      <c r="G3" s="56"/>
      <c r="H3" s="56"/>
      <c r="I3" s="56"/>
      <c r="J3" s="56"/>
      <c r="K3" s="56" t="s">
        <v>29</v>
      </c>
      <c r="L3" s="56"/>
    </row>
    <row r="4" spans="1:12" ht="16.5" customHeight="1" x14ac:dyDescent="0.25">
      <c r="A4" s="55"/>
      <c r="B4" s="56" t="s">
        <v>27</v>
      </c>
      <c r="C4" s="56"/>
      <c r="D4" s="56"/>
      <c r="E4" s="56"/>
      <c r="F4" s="56"/>
      <c r="G4" s="56"/>
      <c r="H4" s="56"/>
      <c r="I4" s="56"/>
      <c r="J4" s="56"/>
      <c r="K4" s="56" t="s">
        <v>30</v>
      </c>
      <c r="L4" s="56"/>
    </row>
    <row r="5" spans="1:12" ht="15" customHeight="1" x14ac:dyDescent="0.25">
      <c r="A5" s="55"/>
      <c r="B5" s="56"/>
      <c r="C5" s="56"/>
      <c r="D5" s="56"/>
      <c r="E5" s="56"/>
      <c r="F5" s="56"/>
      <c r="G5" s="56"/>
      <c r="H5" s="56"/>
      <c r="I5" s="56"/>
      <c r="J5" s="56"/>
      <c r="K5" s="56" t="s">
        <v>31</v>
      </c>
      <c r="L5" s="56"/>
    </row>
    <row r="7" spans="1:12" x14ac:dyDescent="0.25">
      <c r="A7" s="16" t="s">
        <v>36</v>
      </c>
    </row>
    <row r="8" spans="1:12" x14ac:dyDescent="0.25">
      <c r="A8" s="17" t="s">
        <v>35</v>
      </c>
    </row>
    <row r="9" spans="1:12" ht="25.5" customHeight="1" x14ac:dyDescent="0.25">
      <c r="A9" s="42" t="s">
        <v>34</v>
      </c>
      <c r="B9" s="42"/>
      <c r="C9" s="18"/>
      <c r="E9" s="19" t="s">
        <v>21</v>
      </c>
      <c r="F9" s="47"/>
      <c r="G9" s="48"/>
      <c r="I9" s="20" t="s">
        <v>16</v>
      </c>
      <c r="J9" s="49"/>
      <c r="K9" s="50"/>
    </row>
    <row r="10" spans="1:12" ht="15.75" thickBot="1" x14ac:dyDescent="0.3">
      <c r="A10" s="18"/>
      <c r="B10" s="18"/>
      <c r="C10" s="18"/>
      <c r="E10" s="21"/>
      <c r="F10" s="21"/>
      <c r="G10" s="21"/>
      <c r="I10" s="22"/>
      <c r="J10" s="23"/>
      <c r="K10" s="23"/>
    </row>
    <row r="11" spans="1:12" ht="30.75" customHeight="1" thickBot="1" x14ac:dyDescent="0.3">
      <c r="A11" s="57" t="s">
        <v>28</v>
      </c>
      <c r="B11" s="58"/>
      <c r="C11" s="24"/>
      <c r="D11" s="44" t="s">
        <v>17</v>
      </c>
      <c r="E11" s="45"/>
      <c r="F11" s="45"/>
      <c r="G11" s="46"/>
      <c r="H11" s="31"/>
      <c r="I11" s="22"/>
    </row>
    <row r="12" spans="1:12" ht="15.75" thickBot="1" x14ac:dyDescent="0.3">
      <c r="A12" s="59"/>
      <c r="B12" s="60"/>
      <c r="C12" s="24"/>
      <c r="D12" s="25"/>
      <c r="E12" s="21"/>
      <c r="F12" s="21"/>
      <c r="G12" s="21"/>
      <c r="I12" s="22"/>
    </row>
    <row r="13" spans="1:12" ht="30" customHeight="1" thickBot="1" x14ac:dyDescent="0.3">
      <c r="A13" s="59"/>
      <c r="B13" s="60"/>
      <c r="C13" s="24"/>
      <c r="D13" s="44" t="s">
        <v>18</v>
      </c>
      <c r="E13" s="45"/>
      <c r="F13" s="45"/>
      <c r="G13" s="46"/>
      <c r="H13" s="31"/>
      <c r="I13" s="22"/>
    </row>
    <row r="14" spans="1:12" ht="18.75" customHeight="1" thickBot="1" x14ac:dyDescent="0.3">
      <c r="A14" s="59"/>
      <c r="B14" s="60"/>
      <c r="C14" s="24"/>
      <c r="E14" s="21"/>
      <c r="F14" s="21"/>
      <c r="G14" s="21"/>
      <c r="I14" s="22"/>
    </row>
    <row r="15" spans="1:12" ht="24" customHeight="1" thickBot="1" x14ac:dyDescent="0.3">
      <c r="A15" s="61"/>
      <c r="B15" s="62"/>
      <c r="C15" s="24"/>
      <c r="D15" s="44" t="s">
        <v>22</v>
      </c>
      <c r="E15" s="45"/>
      <c r="F15" s="45"/>
      <c r="G15" s="46"/>
      <c r="H15" s="31"/>
      <c r="I15" s="22"/>
      <c r="J15" s="23"/>
      <c r="K15" s="23"/>
    </row>
    <row r="16" spans="1:12" x14ac:dyDescent="0.25">
      <c r="A16" s="18"/>
      <c r="B16" s="18"/>
      <c r="C16" s="18"/>
      <c r="E16" s="21"/>
      <c r="F16" s="21"/>
      <c r="G16" s="21"/>
      <c r="I16" s="22"/>
      <c r="J16" s="23"/>
      <c r="K16" s="23"/>
    </row>
    <row r="18" spans="1:12" s="28" customFormat="1" ht="36" customHeight="1" x14ac:dyDescent="0.25">
      <c r="A18" s="26" t="s">
        <v>32</v>
      </c>
      <c r="B18" s="26" t="s">
        <v>2</v>
      </c>
      <c r="C18" s="26" t="s">
        <v>19</v>
      </c>
      <c r="D18" s="26" t="s">
        <v>3</v>
      </c>
      <c r="E18" s="26" t="s">
        <v>24</v>
      </c>
      <c r="F18" s="27" t="s">
        <v>4</v>
      </c>
      <c r="G18" s="27" t="s">
        <v>26</v>
      </c>
      <c r="H18" s="27" t="s">
        <v>5</v>
      </c>
      <c r="I18" s="27" t="s">
        <v>6</v>
      </c>
      <c r="J18" s="27" t="s">
        <v>7</v>
      </c>
      <c r="K18" s="27" t="s">
        <v>8</v>
      </c>
      <c r="L18" s="27" t="s">
        <v>9</v>
      </c>
    </row>
    <row r="19" spans="1:12" s="28" customFormat="1" ht="96" customHeight="1" x14ac:dyDescent="0.2">
      <c r="A19" s="7">
        <v>1</v>
      </c>
      <c r="B19" s="33" t="s">
        <v>40</v>
      </c>
      <c r="C19" s="34"/>
      <c r="D19" s="29">
        <v>5</v>
      </c>
      <c r="E19" s="7" t="s">
        <v>38</v>
      </c>
      <c r="F19" s="35"/>
      <c r="G19" s="36">
        <v>0</v>
      </c>
      <c r="H19" s="1">
        <f>+ROUND(F19*G19,0)</f>
        <v>0</v>
      </c>
      <c r="I19" s="1">
        <f>ROUND(F19+H19,0)</f>
        <v>0</v>
      </c>
      <c r="J19" s="1">
        <f>ROUND(F19*D19,0)</f>
        <v>0</v>
      </c>
      <c r="K19" s="1">
        <f>ROUND(J19*G19,0)</f>
        <v>0</v>
      </c>
      <c r="L19" s="2">
        <f>ROUND(J19+K19,0)</f>
        <v>0</v>
      </c>
    </row>
    <row r="20" spans="1:12" s="28" customFormat="1" ht="154.5" customHeight="1" x14ac:dyDescent="0.2">
      <c r="A20" s="7">
        <v>2</v>
      </c>
      <c r="B20" s="63" t="s">
        <v>41</v>
      </c>
      <c r="C20" s="64"/>
      <c r="D20" s="65">
        <v>1</v>
      </c>
      <c r="E20" s="66" t="s">
        <v>38</v>
      </c>
      <c r="F20" s="67"/>
      <c r="G20" s="68">
        <v>0</v>
      </c>
      <c r="H20" s="69">
        <f>+ROUND(F20*G20,0)</f>
        <v>0</v>
      </c>
      <c r="I20" s="69">
        <f>ROUND(F20+H20,0)</f>
        <v>0</v>
      </c>
      <c r="J20" s="1">
        <f>ROUND(F20*D20,0)</f>
        <v>0</v>
      </c>
      <c r="K20" s="1">
        <f>ROUND(J20*G20,0)</f>
        <v>0</v>
      </c>
      <c r="L20" s="2">
        <f>ROUND(J20+K20,0)</f>
        <v>0</v>
      </c>
    </row>
    <row r="21" spans="1:12" s="28" customFormat="1" ht="409.5" customHeight="1" x14ac:dyDescent="0.2">
      <c r="A21" s="72">
        <v>3</v>
      </c>
      <c r="B21" s="33" t="s">
        <v>42</v>
      </c>
      <c r="C21" s="70"/>
      <c r="D21" s="71">
        <v>1</v>
      </c>
      <c r="E21" s="72" t="s">
        <v>38</v>
      </c>
      <c r="F21" s="35"/>
      <c r="G21" s="36">
        <v>0</v>
      </c>
      <c r="H21" s="1">
        <f t="shared" ref="H21:H23" si="0">+ROUND(F21*G21,0)</f>
        <v>0</v>
      </c>
      <c r="I21" s="1">
        <f t="shared" ref="I21:I23" si="1">ROUND(F21+H21,0)</f>
        <v>0</v>
      </c>
      <c r="J21" s="1">
        <f t="shared" ref="J21:J23" si="2">ROUND(F21*D21,0)</f>
        <v>0</v>
      </c>
      <c r="K21" s="1">
        <f t="shared" ref="K21:K23" si="3">ROUND(J21*G21,0)</f>
        <v>0</v>
      </c>
      <c r="L21" s="2">
        <f t="shared" ref="L21:L23" si="4">ROUND(J21+K21,0)</f>
        <v>0</v>
      </c>
    </row>
    <row r="22" spans="1:12" s="28" customFormat="1" ht="122.25" customHeight="1" x14ac:dyDescent="0.2">
      <c r="A22" s="73">
        <v>4</v>
      </c>
      <c r="B22" s="63" t="s">
        <v>43</v>
      </c>
      <c r="C22" s="74"/>
      <c r="D22" s="75">
        <v>1</v>
      </c>
      <c r="E22" s="73" t="s">
        <v>38</v>
      </c>
      <c r="F22" s="67"/>
      <c r="G22" s="68">
        <v>0</v>
      </c>
      <c r="H22" s="69">
        <f t="shared" si="0"/>
        <v>0</v>
      </c>
      <c r="I22" s="69">
        <f t="shared" si="1"/>
        <v>0</v>
      </c>
      <c r="J22" s="1">
        <f t="shared" si="2"/>
        <v>0</v>
      </c>
      <c r="K22" s="1">
        <f t="shared" si="3"/>
        <v>0</v>
      </c>
      <c r="L22" s="2">
        <f t="shared" si="4"/>
        <v>0</v>
      </c>
    </row>
    <row r="23" spans="1:12" s="78" customFormat="1" ht="375.75" customHeight="1" x14ac:dyDescent="0.2">
      <c r="A23" s="72">
        <v>5</v>
      </c>
      <c r="B23" s="33" t="s">
        <v>44</v>
      </c>
      <c r="C23" s="70"/>
      <c r="D23" s="71">
        <v>5</v>
      </c>
      <c r="E23" s="72" t="s">
        <v>38</v>
      </c>
      <c r="F23" s="35"/>
      <c r="G23" s="36">
        <v>0</v>
      </c>
      <c r="H23" s="1">
        <f t="shared" si="0"/>
        <v>0</v>
      </c>
      <c r="I23" s="1">
        <f t="shared" si="1"/>
        <v>0</v>
      </c>
      <c r="J23" s="1">
        <f t="shared" si="2"/>
        <v>0</v>
      </c>
      <c r="K23" s="1">
        <f t="shared" si="3"/>
        <v>0</v>
      </c>
      <c r="L23" s="2">
        <f t="shared" si="4"/>
        <v>0</v>
      </c>
    </row>
    <row r="24" spans="1:12" s="28" customFormat="1" ht="42" customHeight="1" thickBot="1" x14ac:dyDescent="0.25">
      <c r="A24" s="24"/>
      <c r="B24" s="53"/>
      <c r="C24" s="53"/>
      <c r="D24" s="53"/>
      <c r="E24" s="53"/>
      <c r="F24" s="53"/>
      <c r="G24" s="53"/>
      <c r="H24" s="53"/>
      <c r="I24" s="53"/>
      <c r="J24" s="54"/>
      <c r="K24" s="76" t="s">
        <v>23</v>
      </c>
      <c r="L24" s="77">
        <f>SUMIF(G:G,0%,J:J)</f>
        <v>0</v>
      </c>
    </row>
    <row r="25" spans="1:12" s="28" customFormat="1" ht="29.25" customHeight="1" thickBot="1" x14ac:dyDescent="0.25">
      <c r="A25" s="39" t="s">
        <v>25</v>
      </c>
      <c r="B25" s="40"/>
      <c r="C25" s="40"/>
      <c r="D25" s="40"/>
      <c r="E25" s="40"/>
      <c r="F25" s="40"/>
      <c r="G25" s="40"/>
      <c r="H25" s="40"/>
      <c r="I25" s="40"/>
      <c r="J25" s="41"/>
      <c r="K25" s="12" t="s">
        <v>10</v>
      </c>
      <c r="L25" s="4">
        <f>SUMIF(G:G,5%,J:J)</f>
        <v>0</v>
      </c>
    </row>
    <row r="26" spans="1:12" s="28" customFormat="1" ht="77.25" customHeight="1" x14ac:dyDescent="0.2">
      <c r="A26" s="37" t="s">
        <v>39</v>
      </c>
      <c r="B26" s="37"/>
      <c r="C26" s="37"/>
      <c r="D26" s="37"/>
      <c r="E26" s="37"/>
      <c r="F26" s="37"/>
      <c r="G26" s="37"/>
      <c r="H26" s="37"/>
      <c r="I26" s="37"/>
      <c r="J26" s="37"/>
      <c r="K26" s="8" t="s">
        <v>11</v>
      </c>
      <c r="L26" s="4">
        <f>SUMIF(G:G,19%,J:J)</f>
        <v>0</v>
      </c>
    </row>
    <row r="27" spans="1:12" s="28" customFormat="1" ht="20.25" customHeight="1" x14ac:dyDescent="0.2">
      <c r="A27" s="38"/>
      <c r="B27" s="38"/>
      <c r="C27" s="38"/>
      <c r="D27" s="38"/>
      <c r="E27" s="38"/>
      <c r="F27" s="38"/>
      <c r="G27" s="38"/>
      <c r="H27" s="38"/>
      <c r="I27" s="38"/>
      <c r="J27" s="38"/>
      <c r="K27" s="9" t="s">
        <v>7</v>
      </c>
      <c r="L27" s="5">
        <f>SUM(L24:L26)</f>
        <v>0</v>
      </c>
    </row>
    <row r="28" spans="1:12" s="28" customFormat="1" ht="23.25" customHeight="1" x14ac:dyDescent="0.2">
      <c r="A28" s="38"/>
      <c r="B28" s="38"/>
      <c r="C28" s="38"/>
      <c r="D28" s="38"/>
      <c r="E28" s="38"/>
      <c r="F28" s="38"/>
      <c r="G28" s="38"/>
      <c r="H28" s="38"/>
      <c r="I28" s="38"/>
      <c r="J28" s="38"/>
      <c r="K28" s="10" t="s">
        <v>12</v>
      </c>
      <c r="L28" s="6">
        <f>ROUND(L25*5%,0)</f>
        <v>0</v>
      </c>
    </row>
    <row r="29" spans="1:12" s="28" customFormat="1" x14ac:dyDescent="0.2">
      <c r="A29" s="38"/>
      <c r="B29" s="38"/>
      <c r="C29" s="38"/>
      <c r="D29" s="38"/>
      <c r="E29" s="38"/>
      <c r="F29" s="38"/>
      <c r="G29" s="38"/>
      <c r="H29" s="38"/>
      <c r="I29" s="38"/>
      <c r="J29" s="38"/>
      <c r="K29" s="10" t="s">
        <v>13</v>
      </c>
      <c r="L29" s="4">
        <f>ROUND(L26*19%,0)</f>
        <v>0</v>
      </c>
    </row>
    <row r="30" spans="1:12" s="28" customFormat="1" ht="40.5" customHeight="1" x14ac:dyDescent="0.2">
      <c r="A30" s="38"/>
      <c r="B30" s="38"/>
      <c r="C30" s="38"/>
      <c r="D30" s="38"/>
      <c r="E30" s="38"/>
      <c r="F30" s="38"/>
      <c r="G30" s="38"/>
      <c r="H30" s="38"/>
      <c r="I30" s="38"/>
      <c r="J30" s="38"/>
      <c r="K30" s="9" t="s">
        <v>14</v>
      </c>
      <c r="L30" s="5">
        <f>SUM(L28:L29)</f>
        <v>0</v>
      </c>
    </row>
    <row r="31" spans="1:12" s="28" customFormat="1" ht="59.25" customHeight="1" x14ac:dyDescent="0.2">
      <c r="A31" s="38"/>
      <c r="B31" s="38"/>
      <c r="C31" s="38"/>
      <c r="D31" s="38"/>
      <c r="E31" s="38"/>
      <c r="F31" s="38"/>
      <c r="G31" s="38"/>
      <c r="H31" s="38"/>
      <c r="I31" s="38"/>
      <c r="J31" s="38"/>
      <c r="K31" s="11" t="s">
        <v>15</v>
      </c>
      <c r="L31" s="5">
        <f>+L27+L30</f>
        <v>0</v>
      </c>
    </row>
    <row r="33" spans="1:3" x14ac:dyDescent="0.25">
      <c r="B33" s="32"/>
      <c r="C33" s="32"/>
    </row>
    <row r="34" spans="1:3" x14ac:dyDescent="0.25">
      <c r="B34" s="32"/>
      <c r="C34" s="32"/>
    </row>
    <row r="35" spans="1:3" x14ac:dyDescent="0.25">
      <c r="B35" s="51"/>
      <c r="C35" s="51"/>
    </row>
    <row r="36" spans="1:3" ht="15.75" thickBot="1" x14ac:dyDescent="0.3">
      <c r="B36" s="52"/>
      <c r="C36" s="52"/>
    </row>
    <row r="37" spans="1:3" x14ac:dyDescent="0.25">
      <c r="B37" s="43" t="s">
        <v>20</v>
      </c>
      <c r="C37" s="43"/>
    </row>
    <row r="39" spans="1:3" x14ac:dyDescent="0.25">
      <c r="A39" s="30" t="s">
        <v>37</v>
      </c>
    </row>
  </sheetData>
  <sheetProtection algorithmName="SHA-512" hashValue="JXuqR3rWyLImfxWv09oh7LkZ71mn41D4EsJShlkDY2UmrVO5pfLziMbRrXLufzf5DeSGZkPe5s4muXQp3p24bg==" saltValue="kqDvAm6dBDIDdPwrl1V3Cg==" spinCount="100000" sheet="1" selectLockedCells="1"/>
  <mergeCells count="20">
    <mergeCell ref="A2:A5"/>
    <mergeCell ref="D11:G11"/>
    <mergeCell ref="K2:L2"/>
    <mergeCell ref="K3:L3"/>
    <mergeCell ref="K4:L4"/>
    <mergeCell ref="K5:L5"/>
    <mergeCell ref="A11:B15"/>
    <mergeCell ref="B2:J2"/>
    <mergeCell ref="B3:J3"/>
    <mergeCell ref="B4:J5"/>
    <mergeCell ref="A26:J31"/>
    <mergeCell ref="A25:J25"/>
    <mergeCell ref="A9:B9"/>
    <mergeCell ref="B37:C37"/>
    <mergeCell ref="D13:G13"/>
    <mergeCell ref="D15:G15"/>
    <mergeCell ref="F9:G9"/>
    <mergeCell ref="J9:K9"/>
    <mergeCell ref="B35:C36"/>
    <mergeCell ref="B24:J24"/>
  </mergeCells>
  <dataValidations count="1">
    <dataValidation type="whole" allowBlank="1" showInputMessage="1" showErrorMessage="1" sqref="F19:F23"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Heidy Yohana Valbuena Diaz</cp:lastModifiedBy>
  <dcterms:created xsi:type="dcterms:W3CDTF">2017-04-28T13:22:52Z</dcterms:created>
  <dcterms:modified xsi:type="dcterms:W3CDTF">2021-11-18T20:54:51Z</dcterms:modified>
</cp:coreProperties>
</file>