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33 SOFTWARE DOCUMENTAL\"/>
    </mc:Choice>
  </mc:AlternateContent>
  <xr:revisionPtr revIDLastSave="0" documentId="13_ncr:1_{39A94158-B1FC-49CB-BC43-47B43137AE3D}"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c r="L20" i="1" s="1"/>
  <c r="H21" i="1"/>
  <c r="I21" i="1" s="1"/>
  <c r="J21" i="1"/>
  <c r="K21" i="1" s="1"/>
  <c r="H19" i="1"/>
  <c r="I19" i="1" s="1"/>
  <c r="J19" i="1"/>
  <c r="K19" i="1" s="1"/>
  <c r="L21" i="1" l="1"/>
  <c r="L19" i="1"/>
  <c r="L23" i="1" l="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<sst xmlns="http://schemas.openxmlformats.org/spreadsheetml/2006/main" count="46" uniqueCount="43">
  <si>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</si>
  <si>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</si>
  <si>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</si>
  <si>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</si>
  <si>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</si>
  <si>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</si>
  <si>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</si>
  <si>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</si>
  <si>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</si>
  <si>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</si>
  <si>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</si>
  <si>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</si>
  <si>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</si>
  <si>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</si>
  <si>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</si>
  <si>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</si>
  <si>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</si>
  <si>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</si>
  <si>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</si>
  <si>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</si>
  <si>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</si>
  <si>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</si>
  <si>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</si>
  <si>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</si>
  <si>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</si>
  <si>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</si>
  <si>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</si>
  <si>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</si>
  <si>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</si>
  <si>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</si>
  <si>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</si>
  <si>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</si>
  <si>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</si>
  <si>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</si>
  <si>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</si>
  <si>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</si>
  <si>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</si>
  <si>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</si>
  <si>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</si>
  <si>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</si>
  <si>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Software como servicio de un sistema de información para la Gestión Documental electronica conforme al documento de requerimientos establecidos para servicio mensual, incluye un crecimiento proyectado inicial de 3 Tb hasta un maximo de 6 Tb (Se cancelaran los costos adicionales demandados sobre el almacenamiento adicional), Pago mensual.  SE ANEXA DOCUMENTO REQUERIMIENTOS TECNICOS - SGDEA para el cumplimiento del oferente en su propuesta</t>
  </si>
  <si>
    <t>Implementacion del servicio de flujos de Firma electronica, incluye certificado de firma de Persona Juridica para la Universidad de Cundinamarca por un año. SE ANEXA DOCUMENTO REQUERIMIENTOS TECNICOS - SGDEA para el cumplimiento del oferente en su propuesta</t>
  </si>
  <si>
    <t>Servicio mensualizado de Flujos de firma. (Una tasa minima de 1000 flujos, reserva de 1000 firmas adicionales mensuales, las firmas adicionales se cancelaran por valor adicional sobre las firmas adicionales consumidas) SE ANEXA DOCUMENTO REQUERIMIENTOS TECNICOS - SGDEA para el cumplimiento del oferente en su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</si>
</sst>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1"/>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3" fillId="2" borderId="0" xfId="3" applyFont="1" applyFill="1" applyBorder="1" applyAlignment="1" applyProtection="1">
      <alignment horizontal="center" vertical="center"/>
    </xf>
    <xf numFmtId="0" fontId="3" fillId="2" borderId="0" xfId="0" applyFont="1" applyFill="1" applyAlignment="1" applyProtection="1">
      <alignment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12" fillId="4"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center" vertical="center" wrapText="1"/>
    </xf>
    <xf numFmtId="0" fontId="12" fillId="0" borderId="1" xfId="0" applyFont="1" applyFill="1" applyBorder="1" applyAlignment="1" applyProtection="1">
      <alignment horizontal="center" vertical="center"/>
    </xf>
    <xf numFmtId="9" fontId="12" fillId="4" borderId="1" xfId="1" applyFont="1" applyFill="1" applyBorder="1" applyAlignment="1" applyProtection="1">
      <alignment horizontal="center" vertical="center"/>
      <protection locked="0"/>
    </xf>
    <xf numFmtId="43" fontId="12" fillId="0" borderId="1" xfId="3" applyFont="1" applyFill="1" applyBorder="1" applyAlignment="1" applyProtection="1">
      <alignment horizontal="center" vertical="center"/>
      <protection hidden="1"/>
    </xf>
    <xf numFmtId="43" fontId="12" fillId="0" borderId="1" xfId="3" applyFont="1" applyFill="1" applyBorder="1" applyAlignment="1" applyProtection="1">
      <alignment vertical="center"/>
      <protection hidden="1"/>
    </xf>
    <xf numFmtId="0" fontId="14"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 fillId="0" borderId="20" xfId="0" applyFont="1" applyBorder="1" applyAlignment="1" applyProtection="1">
      <alignment horizontal="left" vertical="center" wrapText="1"/>
    </xf>
    <xf numFmtId="0" fontId="3" fillId="2" borderId="0" xfId="0" applyFont="1" applyFill="1" applyBorder="1" applyAlignment="1" applyProtection="1">
      <alignment horizontal="left" vertical="center" wrapText="1"/>
    </xf>
    <xf numFmtId="9" fontId="3" fillId="2" borderId="0" xfId="1" applyFont="1" applyFill="1" applyBorder="1" applyAlignment="1" applyProtection="1">
      <alignment horizontal="center"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topLeftCell="A4" zoomScale="60" zoomScaleNormal="60" zoomScaleSheetLayoutView="90" zoomScalePageLayoutView="55" workbookViewId="0">
      <selection activeCell="F21" sqref="F21"/>
    </sheetView>
  </sheetViews>
  <sheetFormatPr baseColWidth="10" defaultRowHeight="15" x14ac:dyDescent="0.25"/>
  <cols>
    <col min="1" max="1" width="10.7109375" style="11" customWidth="1"/>
    <col min="2" max="2" width="104.7109375" style="11" customWidth="1"/>
    <col min="3" max="3" width="14.140625" style="11" customWidth="1"/>
    <col min="4"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48"/>
      <c r="B2" s="49" t="s">
        <v>0</v>
      </c>
      <c r="C2" s="49"/>
      <c r="D2" s="49"/>
      <c r="E2" s="49"/>
      <c r="F2" s="49"/>
      <c r="G2" s="49"/>
      <c r="H2" s="49"/>
      <c r="I2" s="49"/>
      <c r="J2" s="49"/>
      <c r="K2" s="49" t="s">
        <v>33</v>
      </c>
      <c r="L2" s="49"/>
    </row>
    <row r="3" spans="1:12" ht="15.75" customHeight="1" x14ac:dyDescent="0.25">
      <c r="A3" s="48"/>
      <c r="B3" s="49" t="s">
        <v>1</v>
      </c>
      <c r="C3" s="49"/>
      <c r="D3" s="49"/>
      <c r="E3" s="49"/>
      <c r="F3" s="49"/>
      <c r="G3" s="49"/>
      <c r="H3" s="49"/>
      <c r="I3" s="49"/>
      <c r="J3" s="49"/>
      <c r="K3" s="49" t="s">
        <v>29</v>
      </c>
      <c r="L3" s="49"/>
    </row>
    <row r="4" spans="1:12" ht="16.5" customHeight="1" x14ac:dyDescent="0.25">
      <c r="A4" s="48"/>
      <c r="B4" s="49" t="s">
        <v>27</v>
      </c>
      <c r="C4" s="49"/>
      <c r="D4" s="49"/>
      <c r="E4" s="49"/>
      <c r="F4" s="49"/>
      <c r="G4" s="49"/>
      <c r="H4" s="49"/>
      <c r="I4" s="49"/>
      <c r="J4" s="49"/>
      <c r="K4" s="49" t="s">
        <v>30</v>
      </c>
      <c r="L4" s="49"/>
    </row>
    <row r="5" spans="1:12" ht="15" customHeight="1" x14ac:dyDescent="0.25">
      <c r="A5" s="48"/>
      <c r="B5" s="49"/>
      <c r="C5" s="49"/>
      <c r="D5" s="49"/>
      <c r="E5" s="49"/>
      <c r="F5" s="49"/>
      <c r="G5" s="49"/>
      <c r="H5" s="49"/>
      <c r="I5" s="49"/>
      <c r="J5" s="49"/>
      <c r="K5" s="49" t="s">
        <v>31</v>
      </c>
      <c r="L5" s="49"/>
    </row>
    <row r="7" spans="1:12" x14ac:dyDescent="0.25">
      <c r="A7" s="14" t="s">
        <v>36</v>
      </c>
    </row>
    <row r="8" spans="1:12" x14ac:dyDescent="0.25">
      <c r="A8" s="15" t="s">
        <v>35</v>
      </c>
    </row>
    <row r="9" spans="1:12" ht="25.5" customHeight="1" x14ac:dyDescent="0.25">
      <c r="A9" s="37" t="s">
        <v>34</v>
      </c>
      <c r="B9" s="37"/>
      <c r="C9" s="16"/>
      <c r="E9" s="17" t="s">
        <v>21</v>
      </c>
      <c r="F9" s="42"/>
      <c r="G9" s="43"/>
      <c r="I9" s="18" t="s">
        <v>16</v>
      </c>
      <c r="J9" s="44"/>
      <c r="K9" s="45"/>
    </row>
    <row r="10" spans="1:12" ht="15.75" thickBot="1" x14ac:dyDescent="0.3">
      <c r="A10" s="16"/>
      <c r="B10" s="16"/>
      <c r="C10" s="16"/>
      <c r="E10" s="19"/>
      <c r="F10" s="19"/>
      <c r="G10" s="19"/>
      <c r="I10" s="20"/>
      <c r="J10" s="21"/>
      <c r="K10" s="21"/>
    </row>
    <row r="11" spans="1:12" ht="30.75" customHeight="1" thickBot="1" x14ac:dyDescent="0.3">
      <c r="A11" s="50" t="s">
        <v>28</v>
      </c>
      <c r="B11" s="51"/>
      <c r="C11" s="22"/>
      <c r="D11" s="39" t="s">
        <v>17</v>
      </c>
      <c r="E11" s="40"/>
      <c r="F11" s="40"/>
      <c r="G11" s="41"/>
      <c r="H11" s="28"/>
      <c r="I11" s="20"/>
    </row>
    <row r="12" spans="1:12" ht="15.75" thickBot="1" x14ac:dyDescent="0.3">
      <c r="A12" s="52"/>
      <c r="B12" s="53"/>
      <c r="C12" s="22"/>
      <c r="D12" s="23"/>
      <c r="E12" s="19"/>
      <c r="F12" s="19"/>
      <c r="G12" s="19"/>
      <c r="I12" s="20"/>
    </row>
    <row r="13" spans="1:12" ht="30" customHeight="1" thickBot="1" x14ac:dyDescent="0.3">
      <c r="A13" s="52"/>
      <c r="B13" s="53"/>
      <c r="C13" s="22"/>
      <c r="D13" s="39" t="s">
        <v>18</v>
      </c>
      <c r="E13" s="40"/>
      <c r="F13" s="40"/>
      <c r="G13" s="41"/>
      <c r="H13" s="28"/>
      <c r="I13" s="20"/>
    </row>
    <row r="14" spans="1:12" ht="18.75" customHeight="1" thickBot="1" x14ac:dyDescent="0.3">
      <c r="A14" s="52"/>
      <c r="B14" s="53"/>
      <c r="C14" s="22"/>
      <c r="E14" s="19"/>
      <c r="F14" s="19"/>
      <c r="G14" s="19"/>
      <c r="I14" s="20"/>
    </row>
    <row r="15" spans="1:12" ht="24" customHeight="1" thickBot="1" x14ac:dyDescent="0.3">
      <c r="A15" s="54"/>
      <c r="B15" s="55"/>
      <c r="C15" s="22"/>
      <c r="D15" s="39" t="s">
        <v>22</v>
      </c>
      <c r="E15" s="40"/>
      <c r="F15" s="40"/>
      <c r="G15" s="41"/>
      <c r="H15" s="28"/>
      <c r="I15" s="20"/>
      <c r="J15" s="21"/>
      <c r="K15" s="21"/>
    </row>
    <row r="16" spans="1:12" x14ac:dyDescent="0.25">
      <c r="A16" s="16"/>
      <c r="B16" s="16"/>
      <c r="C16" s="16"/>
      <c r="E16" s="19"/>
      <c r="F16" s="19"/>
      <c r="G16" s="19"/>
      <c r="I16" s="20"/>
      <c r="J16" s="21"/>
      <c r="K16" s="21"/>
    </row>
    <row r="18" spans="1:12" s="26" customFormat="1" ht="49.5" customHeight="1" x14ac:dyDescent="0.25">
      <c r="A18" s="24" t="s">
        <v>32</v>
      </c>
      <c r="B18" s="24" t="s">
        <v>2</v>
      </c>
      <c r="C18" s="24" t="s">
        <v>19</v>
      </c>
      <c r="D18" s="24" t="s">
        <v>3</v>
      </c>
      <c r="E18" s="24" t="s">
        <v>24</v>
      </c>
      <c r="F18" s="25" t="s">
        <v>4</v>
      </c>
      <c r="G18" s="25" t="s">
        <v>26</v>
      </c>
      <c r="H18" s="25" t="s">
        <v>5</v>
      </c>
      <c r="I18" s="25" t="s">
        <v>6</v>
      </c>
      <c r="J18" s="25" t="s">
        <v>7</v>
      </c>
      <c r="K18" s="25" t="s">
        <v>8</v>
      </c>
      <c r="L18" s="25" t="s">
        <v>9</v>
      </c>
    </row>
    <row r="19" spans="1:12" s="26" customFormat="1" ht="93.75" customHeight="1" x14ac:dyDescent="0.25">
      <c r="A19" s="64">
        <v>1</v>
      </c>
      <c r="B19" s="66" t="s">
        <v>40</v>
      </c>
      <c r="C19" s="58"/>
      <c r="D19" s="59">
        <v>12</v>
      </c>
      <c r="E19" s="60" t="s">
        <v>38</v>
      </c>
      <c r="F19" s="10"/>
      <c r="G19" s="61">
        <v>0</v>
      </c>
      <c r="H19" s="62">
        <f>+ROUND(F19*G19,0)</f>
        <v>0</v>
      </c>
      <c r="I19" s="62">
        <f>ROUND(F19+H19,0)</f>
        <v>0</v>
      </c>
      <c r="J19" s="62">
        <f>ROUND(F19*D19,0)</f>
        <v>0</v>
      </c>
      <c r="K19" s="62">
        <f>ROUND(J19*G19,0)</f>
        <v>0</v>
      </c>
      <c r="L19" s="63">
        <f>ROUND(J19+K19,0)</f>
        <v>0</v>
      </c>
    </row>
    <row r="20" spans="1:12" s="26" customFormat="1" ht="56.25" customHeight="1" x14ac:dyDescent="0.25">
      <c r="A20" s="64">
        <v>2</v>
      </c>
      <c r="B20" s="66" t="s">
        <v>41</v>
      </c>
      <c r="C20" s="58"/>
      <c r="D20" s="59">
        <v>1</v>
      </c>
      <c r="E20" s="60" t="s">
        <v>38</v>
      </c>
      <c r="F20" s="10"/>
      <c r="G20" s="61">
        <v>0</v>
      </c>
      <c r="H20" s="62">
        <f t="shared" ref="H20:H21" si="0">+ROUND(F20*G20,0)</f>
        <v>0</v>
      </c>
      <c r="I20" s="62">
        <f t="shared" ref="I20:I21" si="1">ROUND(F20+H20,0)</f>
        <v>0</v>
      </c>
      <c r="J20" s="62">
        <f t="shared" ref="J20:J21" si="2">ROUND(F20*D20,0)</f>
        <v>0</v>
      </c>
      <c r="K20" s="62">
        <f t="shared" ref="K20:K21" si="3">ROUND(J20*G20,0)</f>
        <v>0</v>
      </c>
      <c r="L20" s="63">
        <f t="shared" ref="L20:L21" si="4">ROUND(J20+K20,0)</f>
        <v>0</v>
      </c>
    </row>
    <row r="21" spans="1:12" s="26" customFormat="1" ht="79.5" customHeight="1" x14ac:dyDescent="0.25">
      <c r="A21" s="65">
        <v>3</v>
      </c>
      <c r="B21" s="66" t="s">
        <v>42</v>
      </c>
      <c r="C21" s="58"/>
      <c r="D21" s="59">
        <v>12</v>
      </c>
      <c r="E21" s="60" t="s">
        <v>38</v>
      </c>
      <c r="F21" s="10"/>
      <c r="G21" s="61">
        <v>0</v>
      </c>
      <c r="H21" s="62">
        <f t="shared" si="0"/>
        <v>0</v>
      </c>
      <c r="I21" s="62">
        <f t="shared" si="1"/>
        <v>0</v>
      </c>
      <c r="J21" s="62">
        <f t="shared" si="2"/>
        <v>0</v>
      </c>
      <c r="K21" s="62">
        <f t="shared" si="3"/>
        <v>0</v>
      </c>
      <c r="L21" s="63">
        <f t="shared" si="4"/>
        <v>0</v>
      </c>
    </row>
    <row r="22" spans="1:12" s="26" customFormat="1" ht="42" customHeight="1" thickBot="1" x14ac:dyDescent="0.25">
      <c r="A22" s="22"/>
      <c r="B22" s="67"/>
      <c r="C22" s="67"/>
      <c r="D22" s="22"/>
      <c r="E22" s="30"/>
      <c r="F22" s="68"/>
      <c r="G22" s="30"/>
      <c r="H22" s="30"/>
      <c r="I22" s="31"/>
      <c r="K22" s="56" t="s">
        <v>23</v>
      </c>
      <c r="L22" s="57">
        <f>SUMIF(G:G,0%,J:J)</f>
        <v>0</v>
      </c>
    </row>
    <row r="23" spans="1:12" s="26" customFormat="1" ht="29.25" customHeight="1" thickBot="1" x14ac:dyDescent="0.25">
      <c r="A23" s="34" t="s">
        <v>25</v>
      </c>
      <c r="B23" s="35"/>
      <c r="C23" s="35"/>
      <c r="D23" s="35"/>
      <c r="E23" s="35"/>
      <c r="F23" s="35"/>
      <c r="G23" s="35"/>
      <c r="H23" s="35"/>
      <c r="I23" s="35"/>
      <c r="J23" s="36"/>
      <c r="K23" s="9" t="s">
        <v>10</v>
      </c>
      <c r="L23" s="2">
        <f>SUMIF(G:G,5%,J:J)</f>
        <v>0</v>
      </c>
    </row>
    <row r="24" spans="1:12" s="26" customFormat="1" ht="77.25" customHeight="1" x14ac:dyDescent="0.2">
      <c r="A24" s="32" t="s">
        <v>39</v>
      </c>
      <c r="B24" s="32"/>
      <c r="C24" s="32"/>
      <c r="D24" s="32"/>
      <c r="E24" s="32"/>
      <c r="F24" s="32"/>
      <c r="G24" s="32"/>
      <c r="H24" s="32"/>
      <c r="I24" s="32"/>
      <c r="J24" s="32"/>
      <c r="K24" s="5" t="s">
        <v>11</v>
      </c>
      <c r="L24" s="2">
        <f>SUMIF(G:G,19%,J:J)</f>
        <v>0</v>
      </c>
    </row>
    <row r="25" spans="1:12" s="26" customFormat="1" ht="20.25" customHeight="1" x14ac:dyDescent="0.2">
      <c r="A25" s="33"/>
      <c r="B25" s="33"/>
      <c r="C25" s="33"/>
      <c r="D25" s="33"/>
      <c r="E25" s="33"/>
      <c r="F25" s="33"/>
      <c r="G25" s="33"/>
      <c r="H25" s="33"/>
      <c r="I25" s="33"/>
      <c r="J25" s="33"/>
      <c r="K25" s="6" t="s">
        <v>7</v>
      </c>
      <c r="L25" s="3">
        <f>SUM(L22:L24)</f>
        <v>0</v>
      </c>
    </row>
    <row r="26" spans="1:12" s="26" customFormat="1" ht="23.25" customHeight="1" x14ac:dyDescent="0.2">
      <c r="A26" s="33"/>
      <c r="B26" s="33"/>
      <c r="C26" s="33"/>
      <c r="D26" s="33"/>
      <c r="E26" s="33"/>
      <c r="F26" s="33"/>
      <c r="G26" s="33"/>
      <c r="H26" s="33"/>
      <c r="I26" s="33"/>
      <c r="J26" s="33"/>
      <c r="K26" s="7" t="s">
        <v>12</v>
      </c>
      <c r="L26" s="4">
        <f>ROUND(L23*5%,0)</f>
        <v>0</v>
      </c>
    </row>
    <row r="27" spans="1:12" s="26" customFormat="1" x14ac:dyDescent="0.2">
      <c r="A27" s="33"/>
      <c r="B27" s="33"/>
      <c r="C27" s="33"/>
      <c r="D27" s="33"/>
      <c r="E27" s="33"/>
      <c r="F27" s="33"/>
      <c r="G27" s="33"/>
      <c r="H27" s="33"/>
      <c r="I27" s="33"/>
      <c r="J27" s="33"/>
      <c r="K27" s="7" t="s">
        <v>13</v>
      </c>
      <c r="L27" s="2">
        <f>ROUND(L24*19%,0)</f>
        <v>0</v>
      </c>
    </row>
    <row r="28" spans="1:12" s="26" customFormat="1" x14ac:dyDescent="0.2">
      <c r="A28" s="33"/>
      <c r="B28" s="33"/>
      <c r="C28" s="33"/>
      <c r="D28" s="33"/>
      <c r="E28" s="33"/>
      <c r="F28" s="33"/>
      <c r="G28" s="33"/>
      <c r="H28" s="33"/>
      <c r="I28" s="33"/>
      <c r="J28" s="33"/>
      <c r="K28" s="6" t="s">
        <v>14</v>
      </c>
      <c r="L28" s="3">
        <f>SUM(L26:L27)</f>
        <v>0</v>
      </c>
    </row>
    <row r="29" spans="1:12" s="26" customFormat="1" ht="59.25" customHeight="1" x14ac:dyDescent="0.2">
      <c r="A29" s="33"/>
      <c r="B29" s="33"/>
      <c r="C29" s="33"/>
      <c r="D29" s="33"/>
      <c r="E29" s="33"/>
      <c r="F29" s="33"/>
      <c r="G29" s="33"/>
      <c r="H29" s="33"/>
      <c r="I29" s="33"/>
      <c r="J29" s="33"/>
      <c r="K29" s="8" t="s">
        <v>15</v>
      </c>
      <c r="L29" s="3">
        <f>+L25+L28</f>
        <v>0</v>
      </c>
    </row>
    <row r="32" spans="1:12" x14ac:dyDescent="0.25">
      <c r="B32" s="29"/>
      <c r="C32" s="29"/>
    </row>
    <row r="33" spans="1:3" x14ac:dyDescent="0.25">
      <c r="B33" s="46"/>
      <c r="C33" s="46"/>
    </row>
    <row r="34" spans="1:3" ht="15.75" thickBot="1" x14ac:dyDescent="0.3">
      <c r="B34" s="47"/>
      <c r="C34" s="47"/>
    </row>
    <row r="35" spans="1:3" x14ac:dyDescent="0.25">
      <c r="B35" s="38" t="s">
        <v>20</v>
      </c>
      <c r="C35" s="38"/>
    </row>
    <row r="37" spans="1:3" x14ac:dyDescent="0.25">
      <c r="A37" s="27" t="s">
        <v>37</v>
      </c>
    </row>
  </sheetData>
  <sheetProtection algorithmName="SHA-512" hashValue="yYba8+3Co3BimmB7OebOamMb++W20CW2wj//fLVuvE2WFfx5JIw9fVlltXGkl1F7FZvHUyEsWZzwjB+HjGbcmQ==" saltValue="lAgC1MESRmWT2URO9qLYzQ==" spinCount="100000" sheet="1" selectLockedCells="1"/>
  <mergeCells count="19">
    <mergeCell ref="A2:A5"/>
    <mergeCell ref="D11:G11"/>
    <mergeCell ref="K2:L2"/>
    <mergeCell ref="K3:L3"/>
    <mergeCell ref="K4:L4"/>
    <mergeCell ref="K5:L5"/>
    <mergeCell ref="A11:B15"/>
    <mergeCell ref="B2:J2"/>
    <mergeCell ref="B3:J3"/>
    <mergeCell ref="B4:J5"/>
    <mergeCell ref="A24:J29"/>
    <mergeCell ref="A23:J23"/>
    <mergeCell ref="A9:B9"/>
    <mergeCell ref="B35:C35"/>
    <mergeCell ref="D13:G13"/>
    <mergeCell ref="D15:G15"/>
    <mergeCell ref="F9:G9"/>
    <mergeCell ref="J9:K9"/>
    <mergeCell ref="B33:C34"/>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2021-08-30T16:52:38Z</dcterms:modified>
</cp:coreProperties>
</file>