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297 EQUIP. DISEÑO GRÁFICO- PLANEACIÓN\PUBLICACIÓN N°2\"/>
    </mc:Choice>
  </mc:AlternateContent>
  <xr:revisionPtr revIDLastSave="0" documentId="13_ncr:1_{61970A4E-3B1A-462A-8026-1BD9F78804B8}"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s="1"/>
  <c r="J19" i="1"/>
  <c r="H19" i="1"/>
  <c r="I19" i="1" s="1"/>
  <c r="L21" i="1" l="1"/>
  <c r="K19" i="1"/>
  <c r="L19" i="1" s="1"/>
  <c r="L24" i="1"/>
  <c r="L27" i="1" s="1"/>
  <c r="A20" i="1" l="1"/>
  <c r="A21" i="1" s="1"/>
  <c r="A22" i="1" s="1"/>
  <c r="L25" i="1" l="1"/>
  <c r="L28" i="1" s="1"/>
  <c r="L23" i="1"/>
  <c r="L29" i="1" l="1"/>
  <c r="L26" i="1"/>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<sst xmlns="http://schemas.openxmlformats.org/spreadsheetml/2006/main" count="47" uniqueCount="43">
  <si>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</si>
  <si>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</si>
  <si>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</si>
  <si>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</si>
  <si>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</si>
  <si>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</si>
  <si>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</si>
  <si>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</si>
  <si>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</si>
  <si>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</si>
  <si>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</si>
  <si>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</si>
  <si>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</si>
  <si>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</si>
  <si>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</si>
  <si>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</si>
  <si>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</si>
  <si>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</si>
  <si>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</si>
  <si>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</si>
  <si>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</si>
  <si>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</si>
  <si>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</si>
  <si>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</si>
  <si>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</si>
  <si>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</si>
  <si>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</si>
  <si>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</si>
  <si>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</si>
  <si>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</si>
  <si>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</si>
  <si>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</si>
  <si>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</si>
  <si>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</si>
  <si>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</si>
  <si>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</si>
  <si>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</si>
  <si>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32.1-41.1</t>
  </si>
  <si>
    <t>Suministro de un (1) trípode de Aluminio de 3 secciones con cabeza de 3 vías. Tipo de cabezal – Cabeza de engranajes con placa de liberación rápida. Para alturas entre 22 cm y 183 cm. Columna de 90º con facilidad de cambio de orientación vertical a horizontal sin necesidad de quitar la cámara. Con sistema de bloqueo Quick Lock. Con selector de ángulo y nivel de burbuja. Conector Easy Link -con compatibilidad de varios accesorios como luces, flashes, reflectores, brazo extensible. Garantía mínima: 6 meses</t>
  </si>
  <si>
    <t>UNIDAD</t>
  </si>
  <si>
    <t>Suministro de una (1) cámara digital DSLR con sensor FULL FRAME. Resolución de 30,4 megapixeles “Pixeles efectivos”. Grabación de vídeos en 4K en FULLHD hasta 60P. Con un Sistema de enfoque Avanzado “óptimo para condiciones de iluminación difícil”. Conexión Usb 3.0, Wifi y NFC. Con entradas para diferentes tipos de tarjetas de memoria SD, SDHC, SDXC. Con sensor óptico CMOS con un tamaño mínimo de 36 mm x 24 mm. Con una velocidad mínima de obturador de entre 30 s y máx de 1/8000 s. Con lentes intercambiables. Sensibilidad Mínima ISO de ISO 100-32000. Capaz de resistir agua. Enfoque manual y con autofoco (Simple, Continuo, Automático). Con flash incorporado. Sed de dos (2) pilas recargables incluido. Con lente incluido 24- 105mm F/3.5 - 5.6 con certificado FULL FRAME. (1) estuche para la cámara referenciada (1) kit de limpieza, (1) cargador de batería. Garantía mínima : 1 año.</t>
  </si>
  <si>
    <t>Suministro de un (1) computador de escritorio Procesador: Intel I910900 o Intel I910900K o su contraparte Ryzen 7 pro última generación. tarjeta de video, Nvidia Geforce RTX 2060 DDR6de 6GB, DDR4 32GB -Velocidad mínima 3000 (1 x 32GB). 1 SSD M.2 de 250GB, 1 TB HHD SATA 6.0Gb/s, 3.5" 7200rpm. Fuente de alimentación: mínimo 650W ES Gold Conectividad adicional: bluetooth 5.0, 1 USB-C 3.2 Trasero, 2 USB-C 3.2, Monitor Tiempo de respuesta: 1ms Ángulo de visión: de 178° Tamaño de pantalla: 28" UHD Conexión: HDMI, Display Port Tecnología: FREESYNC Resolución: 3840 x 2160 Refresco: 60Hz con HDMI 2.0 ó DP. Incluye (2) dos Discos externos portables Capacidad: 500 GB. Factor de forma: 2.5 "Aplicaciones: PC, Notebook. Tecnología de almacenamiento: SSD. Interfaces: USB 3.1 Gen 2. Garantía mínima: 1 año.</t>
  </si>
  <si>
    <t>Impresora láser multifuncional con tipo impresión monocromática, tipo de conectividad wifi, usb, Hasta 40 páginas por minuto en B/N Tiempo de primera copia de 6,4 segundos Plataforma de soluciones HyPAS para potentes personalizaciones Impresora, copiadora, escáner y fax de serie Diseño compacto con una impresión con bajos niveles de ruido Escáner dual que soporta originales en formato A6 Pantalla táctil de 4,3 pulgadas que mejora el uso Wi-Fi y Direct Wi-Fi que soporta AirPrint, Mopria, Mobile Print Capacidad del tóner según ISO/IEC 19752 Tóner TK-1170: tóner negro para 12.000 páginas A4. La capacidad del tóner inicial negro es de 6.000 páginas A4. Garantía mínima: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</si>
</sst>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zoomScale="80" zoomScaleNormal="80" zoomScaleSheetLayoutView="90" zoomScalePageLayoutView="55" workbookViewId="0">
      <selection activeCell="C22" sqref="C22"/>
    </sheetView>
  </sheetViews>
  <sheetFormatPr baseColWidth="10" defaultRowHeight="15" x14ac:dyDescent="0.25"/>
  <cols>
    <col min="1" max="1" width="10.7109375" style="16" customWidth="1"/>
    <col min="2" max="2" width="48"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9"/>
      <c r="B2" s="43" t="s">
        <v>0</v>
      </c>
      <c r="C2" s="43"/>
      <c r="D2" s="43"/>
      <c r="E2" s="43"/>
      <c r="F2" s="43"/>
      <c r="G2" s="43"/>
      <c r="H2" s="43"/>
      <c r="I2" s="43"/>
      <c r="J2" s="43"/>
      <c r="K2" s="43" t="s">
        <v>35</v>
      </c>
      <c r="L2" s="43"/>
    </row>
    <row r="3" spans="1:12" ht="15.75" customHeight="1" x14ac:dyDescent="0.25">
      <c r="A3" s="39"/>
      <c r="B3" s="43" t="s">
        <v>1</v>
      </c>
      <c r="C3" s="43"/>
      <c r="D3" s="43"/>
      <c r="E3" s="43"/>
      <c r="F3" s="43"/>
      <c r="G3" s="43"/>
      <c r="H3" s="43"/>
      <c r="I3" s="43"/>
      <c r="J3" s="43"/>
      <c r="K3" s="43" t="s">
        <v>30</v>
      </c>
      <c r="L3" s="43"/>
    </row>
    <row r="4" spans="1:12" ht="16.5" customHeight="1" x14ac:dyDescent="0.25">
      <c r="A4" s="39"/>
      <c r="B4" s="43" t="s">
        <v>28</v>
      </c>
      <c r="C4" s="43"/>
      <c r="D4" s="43"/>
      <c r="E4" s="43"/>
      <c r="F4" s="43"/>
      <c r="G4" s="43"/>
      <c r="H4" s="43"/>
      <c r="I4" s="43"/>
      <c r="J4" s="43"/>
      <c r="K4" s="43" t="s">
        <v>31</v>
      </c>
      <c r="L4" s="43"/>
    </row>
    <row r="5" spans="1:12" ht="15" customHeight="1" x14ac:dyDescent="0.25">
      <c r="A5" s="39"/>
      <c r="B5" s="43"/>
      <c r="C5" s="43"/>
      <c r="D5" s="43"/>
      <c r="E5" s="43"/>
      <c r="F5" s="43"/>
      <c r="G5" s="43"/>
      <c r="H5" s="43"/>
      <c r="I5" s="43"/>
      <c r="J5" s="43"/>
      <c r="K5" s="43" t="s">
        <v>32</v>
      </c>
      <c r="L5" s="43"/>
    </row>
    <row r="7" spans="1:12" x14ac:dyDescent="0.25">
      <c r="A7" s="19" t="s">
        <v>36</v>
      </c>
    </row>
    <row r="8" spans="1:12" x14ac:dyDescent="0.25">
      <c r="A8" s="19"/>
    </row>
    <row r="9" spans="1:12" ht="25.5" customHeight="1" x14ac:dyDescent="0.25">
      <c r="A9" s="55" t="s">
        <v>2</v>
      </c>
      <c r="B9" s="55"/>
      <c r="C9" s="20"/>
      <c r="E9" s="21" t="s">
        <v>22</v>
      </c>
      <c r="F9" s="57"/>
      <c r="G9" s="58"/>
      <c r="I9" s="22" t="s">
        <v>17</v>
      </c>
      <c r="J9" s="59"/>
      <c r="K9" s="60"/>
    </row>
    <row r="10" spans="1:12" ht="15.75" thickBot="1" x14ac:dyDescent="0.3">
      <c r="A10" s="20"/>
      <c r="B10" s="20"/>
      <c r="C10" s="20"/>
      <c r="E10" s="23"/>
      <c r="F10" s="23"/>
      <c r="G10" s="23"/>
      <c r="I10" s="24"/>
      <c r="J10" s="25"/>
      <c r="K10" s="25"/>
    </row>
    <row r="11" spans="1:12" ht="30.75" customHeight="1" thickBot="1" x14ac:dyDescent="0.3">
      <c r="A11" s="44" t="s">
        <v>29</v>
      </c>
      <c r="B11" s="45"/>
      <c r="C11" s="26"/>
      <c r="D11" s="40" t="s">
        <v>18</v>
      </c>
      <c r="E11" s="41"/>
      <c r="F11" s="41"/>
      <c r="G11" s="42"/>
      <c r="H11" s="38"/>
      <c r="I11" s="24"/>
    </row>
    <row r="12" spans="1:12" ht="15.75" thickBot="1" x14ac:dyDescent="0.3">
      <c r="A12" s="46"/>
      <c r="B12" s="47"/>
      <c r="C12" s="26"/>
      <c r="D12" s="27"/>
      <c r="E12" s="23"/>
      <c r="F12" s="23"/>
      <c r="G12" s="23"/>
      <c r="I12" s="24"/>
    </row>
    <row r="13" spans="1:12" ht="30" customHeight="1" thickBot="1" x14ac:dyDescent="0.3">
      <c r="A13" s="46"/>
      <c r="B13" s="47"/>
      <c r="C13" s="26"/>
      <c r="D13" s="40" t="s">
        <v>19</v>
      </c>
      <c r="E13" s="41"/>
      <c r="F13" s="41"/>
      <c r="G13" s="42"/>
      <c r="H13" s="38"/>
      <c r="I13" s="24"/>
    </row>
    <row r="14" spans="1:12" ht="18.75" customHeight="1" thickBot="1" x14ac:dyDescent="0.3">
      <c r="A14" s="46"/>
      <c r="B14" s="47"/>
      <c r="C14" s="26"/>
      <c r="E14" s="23"/>
      <c r="F14" s="23"/>
      <c r="G14" s="23"/>
      <c r="I14" s="24"/>
    </row>
    <row r="15" spans="1:12" ht="24" customHeight="1" thickBot="1" x14ac:dyDescent="0.3">
      <c r="A15" s="48"/>
      <c r="B15" s="49"/>
      <c r="C15" s="26"/>
      <c r="D15" s="40" t="s">
        <v>23</v>
      </c>
      <c r="E15" s="41"/>
      <c r="F15" s="41"/>
      <c r="G15" s="42"/>
      <c r="H15" s="38"/>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243.75" customHeight="1" x14ac:dyDescent="0.2">
      <c r="A19" s="7">
        <v>1</v>
      </c>
      <c r="B19" s="31" t="s">
        <v>40</v>
      </c>
      <c r="C19" s="13"/>
      <c r="D19" s="32">
        <v>1</v>
      </c>
      <c r="E19" s="32" t="s">
        <v>39</v>
      </c>
      <c r="F19" s="14">
        <v>0</v>
      </c>
      <c r="G19" s="15">
        <v>0</v>
      </c>
      <c r="H19" s="1">
        <f>+ROUND(F19*G19,0)</f>
        <v>0</v>
      </c>
      <c r="I19" s="1">
        <f>ROUND(F19+H19,0)</f>
        <v>0</v>
      </c>
      <c r="J19" s="1">
        <f>ROUND(F19*D19,0)</f>
        <v>0</v>
      </c>
      <c r="K19" s="1">
        <f>ROUND(J19*G19,0)</f>
        <v>0</v>
      </c>
      <c r="L19" s="2">
        <f>ROUND(J19+K19,0)</f>
        <v>0</v>
      </c>
    </row>
    <row r="20" spans="1:12" s="30" customFormat="1" ht="153.75" customHeight="1" x14ac:dyDescent="0.2">
      <c r="A20" s="7">
        <f>+A19+1</f>
        <v>2</v>
      </c>
      <c r="B20" s="31" t="s">
        <v>38</v>
      </c>
      <c r="C20" s="13"/>
      <c r="D20" s="32">
        <v>1</v>
      </c>
      <c r="E20" s="32" t="s">
        <v>39</v>
      </c>
      <c r="F20" s="14">
        <v>0</v>
      </c>
      <c r="G20" s="15">
        <v>0</v>
      </c>
      <c r="H20" s="1">
        <f t="shared" ref="H20:H22" si="0">+ROUND(F20*G20,0)</f>
        <v>0</v>
      </c>
      <c r="I20" s="1">
        <f t="shared" ref="I20:I22" si="1">ROUND(F20+H20,0)</f>
        <v>0</v>
      </c>
      <c r="J20" s="1">
        <f t="shared" ref="J20:J22" si="2">ROUND(F20*D20,0)</f>
        <v>0</v>
      </c>
      <c r="K20" s="1">
        <f t="shared" ref="K20:K22" si="3">ROUND(J20*G20,0)</f>
        <v>0</v>
      </c>
      <c r="L20" s="2">
        <f t="shared" ref="L20:L22" si="4">ROUND(J20+K20,0)</f>
        <v>0</v>
      </c>
    </row>
    <row r="21" spans="1:12" s="30" customFormat="1" ht="231" customHeight="1" x14ac:dyDescent="0.2">
      <c r="A21" s="7">
        <f t="shared" ref="A21:A22" si="5">+A20+1</f>
        <v>3</v>
      </c>
      <c r="B21" s="31" t="s">
        <v>41</v>
      </c>
      <c r="C21" s="13"/>
      <c r="D21" s="32">
        <v>1</v>
      </c>
      <c r="E21" s="32" t="s">
        <v>39</v>
      </c>
      <c r="F21" s="14">
        <v>0</v>
      </c>
      <c r="G21" s="15">
        <v>0</v>
      </c>
      <c r="H21" s="1">
        <f t="shared" si="0"/>
        <v>0</v>
      </c>
      <c r="I21" s="1">
        <f t="shared" si="1"/>
        <v>0</v>
      </c>
      <c r="J21" s="1">
        <f t="shared" si="2"/>
        <v>0</v>
      </c>
      <c r="K21" s="1">
        <f t="shared" si="3"/>
        <v>0</v>
      </c>
      <c r="L21" s="2">
        <f t="shared" si="4"/>
        <v>0</v>
      </c>
    </row>
    <row r="22" spans="1:12" s="30" customFormat="1" ht="192.75" customHeight="1" x14ac:dyDescent="0.2">
      <c r="A22" s="7">
        <f t="shared" si="5"/>
        <v>4</v>
      </c>
      <c r="B22" s="31" t="s">
        <v>42</v>
      </c>
      <c r="C22" s="13"/>
      <c r="D22" s="32">
        <v>1</v>
      </c>
      <c r="E22" s="32" t="s">
        <v>39</v>
      </c>
      <c r="F22" s="14">
        <v>0</v>
      </c>
      <c r="G22" s="15">
        <v>0</v>
      </c>
      <c r="H22" s="1">
        <f t="shared" si="0"/>
        <v>0</v>
      </c>
      <c r="I22" s="1">
        <f t="shared" si="1"/>
        <v>0</v>
      </c>
      <c r="J22" s="1">
        <f t="shared" si="2"/>
        <v>0</v>
      </c>
      <c r="K22" s="1">
        <f t="shared" si="3"/>
        <v>0</v>
      </c>
      <c r="L22" s="2">
        <f t="shared" si="4"/>
        <v>0</v>
      </c>
    </row>
    <row r="23" spans="1:12" s="30" customFormat="1" ht="42" customHeight="1" thickBot="1" x14ac:dyDescent="0.25">
      <c r="A23" s="26"/>
      <c r="B23" s="33"/>
      <c r="C23" s="33"/>
      <c r="D23" s="26"/>
      <c r="E23" s="34"/>
      <c r="F23" s="35"/>
      <c r="G23" s="34"/>
      <c r="H23" s="34"/>
      <c r="I23" s="36"/>
      <c r="K23" s="8" t="s">
        <v>24</v>
      </c>
      <c r="L23" s="4">
        <f>SUMIF(G:G,0%,J:J)</f>
        <v>0</v>
      </c>
    </row>
    <row r="24" spans="1:12" s="30" customFormat="1" ht="29.25" customHeight="1" thickBot="1" x14ac:dyDescent="0.25">
      <c r="A24" s="52" t="s">
        <v>26</v>
      </c>
      <c r="B24" s="53"/>
      <c r="C24" s="53"/>
      <c r="D24" s="53"/>
      <c r="E24" s="53"/>
      <c r="F24" s="53"/>
      <c r="G24" s="53"/>
      <c r="H24" s="53"/>
      <c r="I24" s="53"/>
      <c r="J24" s="54"/>
      <c r="K24" s="12" t="s">
        <v>11</v>
      </c>
      <c r="L24" s="4">
        <f>SUMIF(G:G,5%,J:J)</f>
        <v>0</v>
      </c>
    </row>
    <row r="25" spans="1:12" s="30" customFormat="1" ht="77.25" customHeight="1" x14ac:dyDescent="0.2">
      <c r="A25" s="50" t="s">
        <v>34</v>
      </c>
      <c r="B25" s="50"/>
      <c r="C25" s="50"/>
      <c r="D25" s="50"/>
      <c r="E25" s="50"/>
      <c r="F25" s="50"/>
      <c r="G25" s="50"/>
      <c r="H25" s="50"/>
      <c r="I25" s="50"/>
      <c r="J25" s="50"/>
      <c r="K25" s="8" t="s">
        <v>12</v>
      </c>
      <c r="L25" s="4">
        <f>SUMIF(G:G,19%,J:J)</f>
        <v>0</v>
      </c>
    </row>
    <row r="26" spans="1:12" s="30" customFormat="1" ht="20.25" customHeight="1" x14ac:dyDescent="0.2">
      <c r="A26" s="51"/>
      <c r="B26" s="51"/>
      <c r="C26" s="51"/>
      <c r="D26" s="51"/>
      <c r="E26" s="51"/>
      <c r="F26" s="51"/>
      <c r="G26" s="51"/>
      <c r="H26" s="51"/>
      <c r="I26" s="51"/>
      <c r="J26" s="51"/>
      <c r="K26" s="9" t="s">
        <v>8</v>
      </c>
      <c r="L26" s="5">
        <f>SUM(L23:L25)</f>
        <v>0</v>
      </c>
    </row>
    <row r="27" spans="1:12" s="30" customFormat="1" ht="23.25" customHeight="1" x14ac:dyDescent="0.2">
      <c r="A27" s="51"/>
      <c r="B27" s="51"/>
      <c r="C27" s="51"/>
      <c r="D27" s="51"/>
      <c r="E27" s="51"/>
      <c r="F27" s="51"/>
      <c r="G27" s="51"/>
      <c r="H27" s="51"/>
      <c r="I27" s="51"/>
      <c r="J27" s="51"/>
      <c r="K27" s="10" t="s">
        <v>13</v>
      </c>
      <c r="L27" s="6">
        <f>ROUND(L24*5%,0)</f>
        <v>0</v>
      </c>
    </row>
    <row r="28" spans="1:12" s="30" customFormat="1" x14ac:dyDescent="0.2">
      <c r="A28" s="51"/>
      <c r="B28" s="51"/>
      <c r="C28" s="51"/>
      <c r="D28" s="51"/>
      <c r="E28" s="51"/>
      <c r="F28" s="51"/>
      <c r="G28" s="51"/>
      <c r="H28" s="51"/>
      <c r="I28" s="51"/>
      <c r="J28" s="51"/>
      <c r="K28" s="10" t="s">
        <v>14</v>
      </c>
      <c r="L28" s="4">
        <f>ROUND(L25*19%,0)</f>
        <v>0</v>
      </c>
    </row>
    <row r="29" spans="1:12" s="30" customFormat="1" x14ac:dyDescent="0.2">
      <c r="A29" s="51"/>
      <c r="B29" s="51"/>
      <c r="C29" s="51"/>
      <c r="D29" s="51"/>
      <c r="E29" s="51"/>
      <c r="F29" s="51"/>
      <c r="G29" s="51"/>
      <c r="H29" s="51"/>
      <c r="I29" s="51"/>
      <c r="J29" s="51"/>
      <c r="K29" s="9" t="s">
        <v>15</v>
      </c>
      <c r="L29" s="5">
        <f>SUM(L27:L28)</f>
        <v>0</v>
      </c>
    </row>
    <row r="30" spans="1:12" s="30" customFormat="1" ht="59.25" customHeight="1" x14ac:dyDescent="0.2">
      <c r="A30" s="51"/>
      <c r="B30" s="51"/>
      <c r="C30" s="51"/>
      <c r="D30" s="51"/>
      <c r="E30" s="51"/>
      <c r="F30" s="51"/>
      <c r="G30" s="51"/>
      <c r="H30" s="51"/>
      <c r="I30" s="51"/>
      <c r="J30" s="51"/>
      <c r="K30" s="11" t="s">
        <v>16</v>
      </c>
      <c r="L30" s="5">
        <f>+L26+L29</f>
        <v>0</v>
      </c>
    </row>
    <row r="33" spans="1:3" x14ac:dyDescent="0.25">
      <c r="B33" s="61"/>
      <c r="C33" s="61"/>
    </row>
    <row r="34" spans="1:3" x14ac:dyDescent="0.25">
      <c r="B34" s="61"/>
      <c r="C34" s="61"/>
    </row>
    <row r="35" spans="1:3" ht="15.75" thickBot="1" x14ac:dyDescent="0.3">
      <c r="B35" s="62"/>
      <c r="C35" s="62"/>
    </row>
    <row r="36" spans="1:3" x14ac:dyDescent="0.25">
      <c r="B36" s="56" t="s">
        <v>21</v>
      </c>
      <c r="C36" s="56"/>
    </row>
    <row r="38" spans="1:3" x14ac:dyDescent="0.25">
      <c r="A38" s="37" t="s">
        <v>37</v>
      </c>
    </row>
  </sheetData>
  <sheetProtection algorithmName="SHA-512" hashValue="dqN6vRecxZJLfDGrdqtZc092NmFDfqISIcl+fENUaUZo3CfXRpxfHMEOb2Piq0mfX8jq/UpHEOU3WBD5Og7YNQ==" saltValue="IDNoDjnBhV8xMwwQr6E/+A==" spinCount="100000" sheet="1" scenarios="1" selectLockedCells="1"/>
  <mergeCells count="19">
    <mergeCell ref="A25:J30"/>
    <mergeCell ref="A24:J24"/>
    <mergeCell ref="A9:B9"/>
    <mergeCell ref="B36:C36"/>
    <mergeCell ref="D13:G13"/>
    <mergeCell ref="D15:G15"/>
    <mergeCell ref="F9:G9"/>
    <mergeCell ref="J9:K9"/>
    <mergeCell ref="B33:C35"/>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2"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2021-09-22T14:04:42Z</dcterms:modified>
</cp:coreProperties>
</file>