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D:\LMARCELAESCOBAR\onedriver\OneDrive - Universidad de Cundinamarca\UNIVERSIDAD 2021\CONTRATACION DIRECTA 2021\F-CD-177 COMPOSTERAS\"/>
    </mc:Choice>
  </mc:AlternateContent>
  <xr:revisionPtr revIDLastSave="8" documentId="13_ncr:1_{9CD61F9C-93F0-4D58-A388-B62FE0CB0D76}" xr6:coauthVersionLast="36" xr6:coauthVersionMax="46" xr10:uidLastSave="{FBB9EEA4-BA44-4033-9B16-F961DBDF6DF5}"/>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<sst xmlns="http://schemas.openxmlformats.org/spreadsheetml/2006/main" count="41" uniqueCount="40">
  <si>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</si>
  <si>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</si>
  <si>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</si>
  <si>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</si>
  <si>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</si>
  <si>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</si>
  <si>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</si>
  <si>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</si>
  <si>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</si>
  <si>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</si>
  <si>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</si>
  <si>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</si>
  <si>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</si>
  <si>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</si>
  <si>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</si>
  <si>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</si>
  <si>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</si>
  <si>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</si>
  <si>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</si>
  <si>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</si>
  <si>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</si>
  <si>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</si>
  <si>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</si>
  <si>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</si>
  <si>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</si>
  <si>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</si>
  <si>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</si>
  <si>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</si>
  <si>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</si>
  <si>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</si>
  <si>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</si>
  <si>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</si>
  <si>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</si>
  <si>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</si>
  <si>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</si>
  <si>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</si>
  <si>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</si>
  <si>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</si>
  <si>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</si>
  <si>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Composteras para aprovechamiento de residuos orgánicos, en polietileno de alta densidad, con capacidad de 1500 Litros con base y ruedas, con kit de compostaje que incluye: pala grande, 6 canastillas de maduración, zaranda y material de mezcla que consta de un bulto de aserrín de 15 Kg y un bulto de viruta de 10 Kg. Con garantía mínimo de 1 año.
Nota 1: Las composteras deben ser entregadas de la siguiente forma: (1) Sede Fusagasugá, (1) Unidad Agroambiental La Esperanza -Fusagasugá, (2) Seccional Girardot, (1) Extensión Soacha (1) Extensión Chía, (1) Unidad Agroambiental El Vergel Facatativá, (1) Unidad Agroambiental El Tibar- Ubaté.
Nota 2: Incluye capacitación teórico-práctica de manejo de las composteras al personal relacionado de su manejo. La capacitación será realizada de forma virtual en caso de no ser posible de forma presencial, con duración de 3 horas, en la cual se debe explicar la forma de uso de las composteras, el kit de compostaje y sus componentes, incluida la comprobación del conocimiento, que debe cubrir al personal de la totalidad de las sedes donde serán entregados.
Nota 3. Las composteras por ser parte de elementos agrícolas está excenta de pago del impuesto IVA.
Nota 4. Las composteras deberán contar con ruedas incorporadas a la estructura en el área de la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</si>
</sst>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13" fillId="0" borderId="1" xfId="0" applyFont="1" applyBorder="1" applyAlignment="1">
      <alignment vertical="top" wrapText="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7" zoomScale="80" zoomScaleNormal="80" zoomScaleSheetLayoutView="90" zoomScalePageLayoutView="55" workbookViewId="0">
      <selection activeCell="F19" sqref="F19"/>
    </sheetView>
  </sheetViews>
  <sheetFormatPr baseColWidth="10" defaultRowHeight="15" x14ac:dyDescent="0.25"/>
  <cols>
    <col min="1" max="1" width="6.7109375" style="10" customWidth="1"/>
    <col min="2" max="2" width="76.1406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55"/>
      <c r="B2" s="56" t="s">
        <v>1</v>
      </c>
      <c r="C2" s="56"/>
      <c r="D2" s="56"/>
      <c r="E2" s="56"/>
      <c r="F2" s="56"/>
      <c r="G2" s="56"/>
      <c r="H2" s="56"/>
      <c r="I2" s="56"/>
      <c r="J2" s="56"/>
      <c r="K2" s="56" t="s">
        <v>37</v>
      </c>
      <c r="L2" s="56"/>
    </row>
    <row r="3" spans="1:12" ht="15.75" customHeight="1" x14ac:dyDescent="0.25">
      <c r="A3" s="55"/>
      <c r="B3" s="56" t="s">
        <v>2</v>
      </c>
      <c r="C3" s="56"/>
      <c r="D3" s="56"/>
      <c r="E3" s="56"/>
      <c r="F3" s="56"/>
      <c r="G3" s="56"/>
      <c r="H3" s="56"/>
      <c r="I3" s="56"/>
      <c r="J3" s="56"/>
      <c r="K3" s="56" t="s">
        <v>32</v>
      </c>
      <c r="L3" s="56"/>
    </row>
    <row r="4" spans="1:12" ht="16.5" customHeight="1" x14ac:dyDescent="0.25">
      <c r="A4" s="55"/>
      <c r="B4" s="56" t="s">
        <v>30</v>
      </c>
      <c r="C4" s="56"/>
      <c r="D4" s="56"/>
      <c r="E4" s="56"/>
      <c r="F4" s="56"/>
      <c r="G4" s="56"/>
      <c r="H4" s="56"/>
      <c r="I4" s="56"/>
      <c r="J4" s="56"/>
      <c r="K4" s="56" t="s">
        <v>33</v>
      </c>
      <c r="L4" s="56"/>
    </row>
    <row r="5" spans="1:12" ht="15" customHeight="1" x14ac:dyDescent="0.25">
      <c r="A5" s="55"/>
      <c r="B5" s="56"/>
      <c r="C5" s="56"/>
      <c r="D5" s="56"/>
      <c r="E5" s="56"/>
      <c r="F5" s="56"/>
      <c r="G5" s="56"/>
      <c r="H5" s="56"/>
      <c r="I5" s="56"/>
      <c r="J5" s="56"/>
      <c r="K5" s="56" t="s">
        <v>34</v>
      </c>
      <c r="L5" s="56"/>
    </row>
    <row r="7" spans="1:12" x14ac:dyDescent="0.25">
      <c r="A7" s="13" t="s">
        <v>0</v>
      </c>
    </row>
    <row r="8" spans="1:12" x14ac:dyDescent="0.25">
      <c r="A8" s="13"/>
    </row>
    <row r="9" spans="1:12" ht="25.5" customHeight="1" x14ac:dyDescent="0.25">
      <c r="A9" s="41" t="s">
        <v>3</v>
      </c>
      <c r="B9" s="41"/>
      <c r="C9" s="14"/>
      <c r="E9" s="15" t="s">
        <v>24</v>
      </c>
      <c r="F9" s="46"/>
      <c r="G9" s="47"/>
      <c r="I9" s="16" t="s">
        <v>19</v>
      </c>
      <c r="J9" s="48"/>
      <c r="K9" s="49"/>
    </row>
    <row r="10" spans="1:12" ht="15.75" thickBot="1" x14ac:dyDescent="0.3">
      <c r="A10" s="14"/>
      <c r="B10" s="14"/>
      <c r="C10" s="14"/>
      <c r="E10" s="17"/>
      <c r="F10" s="17"/>
      <c r="G10" s="17"/>
      <c r="I10" s="18"/>
      <c r="J10" s="19"/>
      <c r="K10" s="19"/>
    </row>
    <row r="11" spans="1:12" ht="30.75" customHeight="1" thickBot="1" x14ac:dyDescent="0.3">
      <c r="A11" s="57" t="s">
        <v>31</v>
      </c>
      <c r="B11" s="58"/>
      <c r="C11" s="20"/>
      <c r="D11" s="43" t="s">
        <v>20</v>
      </c>
      <c r="E11" s="44"/>
      <c r="F11" s="44"/>
      <c r="G11" s="45"/>
      <c r="H11" s="26"/>
      <c r="I11" s="18"/>
    </row>
    <row r="12" spans="1:12" ht="15.75" thickBot="1" x14ac:dyDescent="0.3">
      <c r="A12" s="59"/>
      <c r="B12" s="60"/>
      <c r="C12" s="20"/>
      <c r="D12" s="21"/>
      <c r="E12" s="17"/>
      <c r="F12" s="17"/>
      <c r="G12" s="17"/>
      <c r="I12" s="18"/>
    </row>
    <row r="13" spans="1:12" ht="30" customHeight="1" thickBot="1" x14ac:dyDescent="0.3">
      <c r="A13" s="59"/>
      <c r="B13" s="60"/>
      <c r="C13" s="20"/>
      <c r="D13" s="43" t="s">
        <v>21</v>
      </c>
      <c r="E13" s="44"/>
      <c r="F13" s="44"/>
      <c r="G13" s="45"/>
      <c r="H13" s="26"/>
      <c r="I13" s="18"/>
    </row>
    <row r="14" spans="1:12" ht="18.75" customHeight="1" thickBot="1" x14ac:dyDescent="0.3">
      <c r="A14" s="59"/>
      <c r="B14" s="60"/>
      <c r="C14" s="20"/>
      <c r="E14" s="17"/>
      <c r="F14" s="17"/>
      <c r="G14" s="17"/>
      <c r="I14" s="18"/>
    </row>
    <row r="15" spans="1:12" ht="24" customHeight="1" thickBot="1" x14ac:dyDescent="0.3">
      <c r="A15" s="61"/>
      <c r="B15" s="62"/>
      <c r="C15" s="20"/>
      <c r="D15" s="43" t="s">
        <v>25</v>
      </c>
      <c r="E15" s="44"/>
      <c r="F15" s="44"/>
      <c r="G15" s="45"/>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232.5" customHeight="1" x14ac:dyDescent="0.25">
      <c r="A19" s="30">
        <v>1</v>
      </c>
      <c r="B19" s="32" t="s">
        <v>39</v>
      </c>
      <c r="C19" s="33"/>
      <c r="D19" s="30">
        <v>8</v>
      </c>
      <c r="E19" s="30" t="s">
        <v>38</v>
      </c>
      <c r="F19" s="34">
        <v>0</v>
      </c>
      <c r="G19" s="35">
        <v>0</v>
      </c>
      <c r="H19" s="1">
        <f>+ROUND(F19*G19,0)</f>
        <v>0</v>
      </c>
      <c r="I19" s="1">
        <f>ROUND(F19+H19,0)</f>
        <v>0</v>
      </c>
      <c r="J19" s="1">
        <f>ROUND(F19*D19,0)</f>
        <v>0</v>
      </c>
      <c r="K19" s="27">
        <f>ROUND(J19*G19,0)</f>
        <v>0</v>
      </c>
      <c r="L19" s="28">
        <f>ROUND(J19+K19,0)</f>
        <v>0</v>
      </c>
    </row>
    <row r="20" spans="1:12" s="24" customFormat="1" ht="42" customHeight="1" x14ac:dyDescent="0.2">
      <c r="A20" s="52"/>
      <c r="B20" s="53"/>
      <c r="C20" s="53"/>
      <c r="D20" s="53"/>
      <c r="E20" s="53"/>
      <c r="F20" s="53"/>
      <c r="G20" s="53"/>
      <c r="H20" s="53"/>
      <c r="I20" s="53"/>
      <c r="J20" s="54"/>
      <c r="K20" s="6" t="s">
        <v>26</v>
      </c>
      <c r="L20" s="3">
        <f>SUMIF(G:G,0%,J:J)</f>
        <v>0</v>
      </c>
    </row>
    <row r="21" spans="1:12" s="24" customFormat="1" ht="29.25" customHeight="1" thickBot="1" x14ac:dyDescent="0.25">
      <c r="A21" s="38" t="s">
        <v>28</v>
      </c>
      <c r="B21" s="39"/>
      <c r="C21" s="39"/>
      <c r="D21" s="39"/>
      <c r="E21" s="39"/>
      <c r="F21" s="39"/>
      <c r="G21" s="39"/>
      <c r="H21" s="39"/>
      <c r="I21" s="39"/>
      <c r="J21" s="40"/>
      <c r="K21" s="31" t="s">
        <v>13</v>
      </c>
      <c r="L21" s="29">
        <f>SUMIF(G:G,5%,J:J)</f>
        <v>0</v>
      </c>
    </row>
    <row r="22" spans="1:12" s="24" customFormat="1" ht="77.25" customHeight="1" x14ac:dyDescent="0.2">
      <c r="A22" s="36" t="s">
        <v>36</v>
      </c>
      <c r="B22" s="36"/>
      <c r="C22" s="36"/>
      <c r="D22" s="36"/>
      <c r="E22" s="36"/>
      <c r="F22" s="36"/>
      <c r="G22" s="36"/>
      <c r="H22" s="36"/>
      <c r="I22" s="36"/>
      <c r="J22" s="36"/>
      <c r="K22" s="6" t="s">
        <v>14</v>
      </c>
      <c r="L22" s="3">
        <f>SUMIF(G:G,19%,J:J)</f>
        <v>0</v>
      </c>
    </row>
    <row r="23" spans="1:12" s="24" customFormat="1" ht="20.25" customHeight="1" x14ac:dyDescent="0.2">
      <c r="A23" s="37"/>
      <c r="B23" s="37"/>
      <c r="C23" s="37"/>
      <c r="D23" s="37"/>
      <c r="E23" s="37"/>
      <c r="F23" s="37"/>
      <c r="G23" s="37"/>
      <c r="H23" s="37"/>
      <c r="I23" s="37"/>
      <c r="J23" s="37"/>
      <c r="K23" s="7" t="s">
        <v>10</v>
      </c>
      <c r="L23" s="4">
        <f>SUM(L20:L22)</f>
        <v>0</v>
      </c>
    </row>
    <row r="24" spans="1:12" s="24" customFormat="1" ht="23.25" customHeight="1" x14ac:dyDescent="0.2">
      <c r="A24" s="37"/>
      <c r="B24" s="37"/>
      <c r="C24" s="37"/>
      <c r="D24" s="37"/>
      <c r="E24" s="37"/>
      <c r="F24" s="37"/>
      <c r="G24" s="37"/>
      <c r="H24" s="37"/>
      <c r="I24" s="37"/>
      <c r="J24" s="37"/>
      <c r="K24" s="8" t="s">
        <v>15</v>
      </c>
      <c r="L24" s="5">
        <f>ROUND(L21*5%,0)</f>
        <v>0</v>
      </c>
    </row>
    <row r="25" spans="1:12" s="24" customFormat="1" x14ac:dyDescent="0.2">
      <c r="A25" s="37"/>
      <c r="B25" s="37"/>
      <c r="C25" s="37"/>
      <c r="D25" s="37"/>
      <c r="E25" s="37"/>
      <c r="F25" s="37"/>
      <c r="G25" s="37"/>
      <c r="H25" s="37"/>
      <c r="I25" s="37"/>
      <c r="J25" s="37"/>
      <c r="K25" s="8" t="s">
        <v>16</v>
      </c>
      <c r="L25" s="3">
        <f>ROUND(L22*19%,0)</f>
        <v>0</v>
      </c>
    </row>
    <row r="26" spans="1:12" s="24" customFormat="1" x14ac:dyDescent="0.2">
      <c r="A26" s="37"/>
      <c r="B26" s="37"/>
      <c r="C26" s="37"/>
      <c r="D26" s="37"/>
      <c r="E26" s="37"/>
      <c r="F26" s="37"/>
      <c r="G26" s="37"/>
      <c r="H26" s="37"/>
      <c r="I26" s="37"/>
      <c r="J26" s="37"/>
      <c r="K26" s="7" t="s">
        <v>17</v>
      </c>
      <c r="L26" s="4">
        <f>SUM(L24:L25)</f>
        <v>0</v>
      </c>
    </row>
    <row r="27" spans="1:12" s="24" customFormat="1" ht="59.25" customHeight="1" x14ac:dyDescent="0.2">
      <c r="A27" s="37"/>
      <c r="B27" s="37"/>
      <c r="C27" s="37"/>
      <c r="D27" s="37"/>
      <c r="E27" s="37"/>
      <c r="F27" s="37"/>
      <c r="G27" s="37"/>
      <c r="H27" s="37"/>
      <c r="I27" s="37"/>
      <c r="J27" s="37"/>
      <c r="K27" s="9" t="s">
        <v>18</v>
      </c>
      <c r="L27" s="4">
        <f>+L23+L26</f>
        <v>0</v>
      </c>
    </row>
    <row r="29" spans="1:12" x14ac:dyDescent="0.25">
      <c r="B29" s="50"/>
      <c r="C29" s="50"/>
    </row>
    <row r="30" spans="1:12" x14ac:dyDescent="0.25">
      <c r="B30" s="50"/>
      <c r="C30" s="50"/>
    </row>
    <row r="31" spans="1:12" x14ac:dyDescent="0.25">
      <c r="B31" s="50"/>
      <c r="C31" s="50"/>
    </row>
    <row r="32" spans="1:12" ht="15.75" thickBot="1" x14ac:dyDescent="0.3">
      <c r="B32" s="51"/>
      <c r="C32" s="51"/>
    </row>
    <row r="33" spans="1:3" x14ac:dyDescent="0.25">
      <c r="B33" s="42" t="s">
        <v>23</v>
      </c>
      <c r="C33" s="42"/>
    </row>
    <row r="35" spans="1:3" x14ac:dyDescent="0.25">
      <c r="A35" s="25" t="s">
        <v>4</v>
      </c>
    </row>
  </sheetData>
  <sheetProtection algorithmName="SHA-512" hashValue="/gmJkBL4G5uxnAxRnAnMBGi781U4h9hQH/rzlqxsI4VEi45NZh1luqv2dX2zD7g/a3Lspcwo3KpeFctXsZJ/Yw==" saltValue="d2bIYLOfLc1jOwkdpVMGsw==" spinCount="100000" sheet="1" scenarios="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 ref="A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dcterms:created xsi:type="dcterms:W3CDTF">2017-04-28T13:22:52Z</dcterms:created>
  <dcterms:modified xsi:type="dcterms:W3CDTF">2021-09-24T22:29:19Z</dcterms:modified>
</cp:coreProperties>
</file>