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COMPRAS\2021\CDP N°1339 CAPACITACIONES- SST\PUBLICACIÓN\"/>
    </mc:Choice>
  </mc:AlternateContent>
  <xr:revisionPtr revIDLastSave="0" documentId="13_ncr:1_{4E2F5966-5119-4481-A3B3-FFFFE5D92175}" xr6:coauthVersionLast="45" xr6:coauthVersionMax="45" xr10:uidLastSave="{00000000-0000-0000-0000-000000000000}"/>
  <bookViews>
    <workbookView xWindow="-120" yWindow="-120" windowWidth="29040" windowHeight="15840" xr2:uid="{00000000-000D-0000-FFFF-FFFF00000000}"/>
  </bookViews>
  <sheets>
    <sheet name="Hoja1" sheetId="1" r:id="rId1"/>
    <sheet name="Hoja2" sheetId="2" state="hidden" r:id="rId2"/>
  </sheets>
  <definedNames>
    <definedName name="_xlnm.Print_Area" localSheetId="0">Hoja1!$A$1:$L$45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8" i="1" l="1"/>
  <c r="K28" i="1" s="1"/>
  <c r="H28" i="1"/>
  <c r="I28" i="1" s="1"/>
  <c r="K27" i="1"/>
  <c r="J27" i="1"/>
  <c r="I27" i="1"/>
  <c r="H27" i="1"/>
  <c r="K26" i="1"/>
  <c r="J26" i="1"/>
  <c r="I26" i="1"/>
  <c r="H26" i="1"/>
  <c r="L26" i="1" l="1"/>
  <c r="L27" i="1"/>
  <c r="L28" i="1"/>
  <c r="H20" i="1"/>
  <c r="I20" i="1" s="1"/>
  <c r="J20" i="1"/>
  <c r="K20" i="1" s="1"/>
  <c r="L20" i="1" s="1"/>
  <c r="H21" i="1"/>
  <c r="I21" i="1" s="1"/>
  <c r="J21" i="1"/>
  <c r="K21" i="1" s="1"/>
  <c r="H22" i="1"/>
  <c r="I22" i="1" s="1"/>
  <c r="J22" i="1"/>
  <c r="K22" i="1" s="1"/>
  <c r="L22" i="1" s="1"/>
  <c r="H23" i="1"/>
  <c r="I23" i="1" s="1"/>
  <c r="J23" i="1"/>
  <c r="K23" i="1" s="1"/>
  <c r="L23" i="1" s="1"/>
  <c r="H24" i="1"/>
  <c r="I24" i="1" s="1"/>
  <c r="J24" i="1"/>
  <c r="K24" i="1" s="1"/>
  <c r="H25" i="1"/>
  <c r="I25" i="1" s="1"/>
  <c r="J25" i="1"/>
  <c r="K25" i="1" s="1"/>
  <c r="H29" i="1"/>
  <c r="I29" i="1" s="1"/>
  <c r="J29" i="1"/>
  <c r="K29" i="1" s="1"/>
  <c r="J19" i="1"/>
  <c r="H19" i="1"/>
  <c r="I19" i="1" s="1"/>
  <c r="L21" i="1" l="1"/>
  <c r="L25" i="1"/>
  <c r="K19" i="1"/>
  <c r="L19" i="1" s="1"/>
  <c r="L24" i="1"/>
  <c r="L29" i="1"/>
  <c r="L31" i="1"/>
  <c r="L34" i="1" s="1"/>
  <c r="A20" i="1" l="1"/>
  <c r="A21" i="1" s="1"/>
  <c r="A22" i="1" s="1"/>
  <c r="A23" i="1" s="1"/>
  <c r="A24" i="1" s="1"/>
  <c r="A25" i="1" s="1"/>
  <c r="L32" i="1" l="1"/>
  <c r="L35" i="1" s="1"/>
  <c r="L30" i="1"/>
  <c r="L36" i="1" l="1"/>
  <c r="L33" i="1"/>
  <c r="L37"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<sst xmlns="http://schemas.openxmlformats.org/spreadsheetml/2006/main" count="61" uniqueCount="43">
  <si>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</si>
  <si>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</si>
  <si>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</si>
  <si>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</si>
  <si>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</si>
  <si>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</si>
  <si>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</si>
  <si>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</si>
  <si>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</si>
  <si>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</si>
  <si>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</si>
  <si>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</si>
  <si>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</si>
  <si>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</si>
  <si>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</si>
  <si>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</si>
  <si>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</si>
  <si>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</si>
  <si>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</si>
  <si>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</si>
  <si>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</si>
  <si>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</si>
  <si>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</si>
  <si>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</si>
  <si>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</si>
  <si>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</si>
  <si>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</si>
  <si>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</si>
  <si>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</si>
  <si>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</si>
  <si>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</si>
  <si>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</si>
  <si>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</si>
  <si>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</si>
  <si>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</si>
  <si>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</si>
  <si>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t>
  </si>
  <si>
    <t>32.1-41.3</t>
  </si>
  <si>
    <t>TEMARIO 1. Respondiendo a una emergencia (Psicología de la emergencia). Taller grupal. 2 horas  2. Bioseguridad Taller individual 2 horas  3. Valoración inicial (Hemorragias) y secundaria, signos vitales. Taller grupal  2 horas  4 Lesiones de tejido blandos, Lesiones del aparato óseo articular y muscular, Inmovilización y traslado básico de lesionados. Taller 3 horas  5. Reanimación cardiopulmonar, técnicas y uso del DEA. Taller. 4 horas  6.Botiquín de primeros auxilios. (Calificación de los tres botiquines). Clase 2 horas  Necesidades propias de la universidad.  1. Enfermedades de aparición súbita (convulsiones, desmayos, hiperventilación, obstrucción de la vía aérea por cuerpo extraño, insolación. Taller. 2 horas  2. Quemaduras (por sustancias química, fricción, altas y bajas temperaturas)Taller 3 horas  Se debe entregar Certificado de primer respondiente por participante, La capacitación se cobra por horas, y los grupos a formar no superarn los 45 personas por centor de trabajo.</t>
  </si>
  <si>
    <t>TEMARIO 1. Respondiendo a una emergencia (Psicología de la emergencia). Taller grupal. 2 horas  2. Bioseguridad Taller individual 2 horas  3. Valoración inicial (Hemorragias) y secundaria, signos vitales. Taller grupal  2 horas  4 Lesiones de tejido blandos, Lesiones del aparato óseo articular y muscular, Inmovilización y traslado básico de lesionados. Taller 3 horas  5. Reanimación cardiopulmonar, técnicas y uso del DEA. Taller. 4 horas  6.Botiquín de primeros auxilios. (Calificación de los tres botiquines). Clase 2 horas  Necesidades propias de la universidad.  1. Enfermedades de aparición súbita (convulsiones, desmayos, hiperventilación, obstrucción de la vía aérea por cuerpo extraño, insolación. Taller. 2 horas  2. Quemaduras (por sustancias química, fricción, altas y bajas temperaturas)Taller 3 horas  Se debe entregar Certificado de primer respondiente por participante, La capacitación se cobra por horas, y los grupos a formar no superarn los 45 personas por centor de trabajo. Unidad Agroambiental el Vergel</t>
  </si>
  <si>
    <t>TEMARIO 1. Respondiendo a una emergencia (Psicología de la emergencia). Taller grupal. 2 horas  2. Bioseguridad Taller individual 2 horas  3. Valoración inicial (Hemorragias) y secundaria, signos vitales. Taller grupal  2 horas  4 Lesiones de tejido blandos, Lesiones del aparato óseo articular y muscular, Inmovilización y traslado básico de lesionados. Taller 3 horas  5. Reanimación cardiopulmonar, técnicas y uso del DEA. Taller. 4 horas  6.Botiquín de primeros auxilios. (Calificación de los tres botiquines). Clase 2 horas  Necesidades propias de la universidad.  1. Enfermedades de aparición súbita (convulsiones, desmayos, hiperventilación, obstrucción de la vía aérea por cuerpo extraño, insolación. Taller. 2 horas  2. Quemaduras (por sustancias química, fricción, altas y bajas temperaturas)Taller 3 horas  Se debe entregar Certificado de primer respondiente por participante, La capacitación se cobra por horas, y los grupos a formar no superarn los 45 personas por centor de trabajo. Unidad agroambiental el tibar</t>
  </si>
  <si>
    <t>TEMARIO 1. Respondiendo a una emergencia (Psicología de la emergencia). Taller grupal. 2 horas  2. Bioseguridad Taller individual 2 horas  3. Valoración inicial (Hemorragias) y secundaria, signos vitales. Taller grupal  2 horas  4 Lesiones de tejido blandos, Lesiones del aparato óseo articular y muscular, Inmovilización y traslado básico de lesionados. Taller 3 horas  5. Reanimación cardiopulmonar, técnicas y uso del DEA. Taller. 4 horas  6.Botiquín de primeros auxilios. (Calificación de los tres botiquines). Clase 2 horas  Necesidades propias de la universidad.  1. Enfermedades de aparición súbita (convulsiones, desmayos, hiperventilación, obstrucción de la vía aérea por cuerpo extraño, insolación. Taller. 2 horas  2. Quemaduras (por sustancias química, fricción, altas y bajas temperaturas)Taller 3 horas  Se debe entregar Certificado de primer respondiente por participante, La capacitación se cobra por horas, y los grupos a formar no superarn los 45 personas por centor de trabajo. Unidad agroambiental la esperanza</t>
  </si>
  <si>
    <t>HORAS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</si>
</sst>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_-;\-* #,##0_-;_-* &quot;-&quot;_-;_-@_-"/>
    <numFmt numFmtId="165" formatCode="_-* #,##0.00_-;\-* #,##0.00_-;_-* &quot;-&quot;??_-;_-@_-"/>
  </numFmts>
  <fonts count="13"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s>
  <fills count="5">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theme="0" tint="-4.9989318521683403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63">
    <xf numFmtId="0" fontId="0" fillId="0" borderId="0" xfId="0"/>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0" fontId="3" fillId="4" borderId="3" xfId="0" applyFont="1" applyFill="1" applyBorder="1" applyAlignment="1" applyProtection="1">
      <alignment horizontal="left" vertical="center" wrapText="1"/>
      <protection locked="0"/>
    </xf>
    <xf numFmtId="165" fontId="12" fillId="4" borderId="1" xfId="3" applyFont="1" applyFill="1" applyBorder="1" applyAlignment="1" applyProtection="1">
      <alignment horizontal="center" vertical="center"/>
      <protection locked="0"/>
    </xf>
    <xf numFmtId="9" fontId="3" fillId="4" borderId="1" xfId="1" applyFont="1" applyFill="1" applyBorder="1" applyAlignment="1" applyProtection="1">
      <alignment horizontal="center" vertical="center"/>
      <protection locked="0"/>
    </xf>
    <xf numFmtId="0" fontId="1" fillId="2" borderId="0" xfId="0" applyFont="1" applyFill="1" applyProtection="1"/>
    <xf numFmtId="0" fontId="1" fillId="2" borderId="0" xfId="0" applyFont="1" applyFill="1" applyAlignment="1" applyProtection="1">
      <alignment horizontal="center"/>
    </xf>
    <xf numFmtId="0" fontId="0" fillId="2" borderId="0" xfId="0" applyFill="1" applyProtection="1"/>
    <xf numFmtId="0" fontId="2" fillId="0" borderId="2" xfId="0" applyFont="1" applyBorder="1" applyAlignment="1" applyProtection="1">
      <alignment vertical="top" wrapText="1"/>
    </xf>
    <xf numFmtId="0" fontId="4" fillId="0" borderId="1" xfId="0" applyFont="1" applyBorder="1" applyAlignment="1" applyProtection="1">
      <alignment horizontal="center" vertical="center" wrapText="1"/>
    </xf>
    <xf numFmtId="0" fontId="3" fillId="2" borderId="0" xfId="0" applyFont="1" applyFill="1" applyProtection="1"/>
    <xf numFmtId="0" fontId="3" fillId="2" borderId="0" xfId="0" applyFont="1" applyFill="1" applyBorder="1" applyAlignment="1" applyProtection="1">
      <alignment horizontal="left"/>
    </xf>
    <xf numFmtId="0" fontId="9" fillId="2" borderId="1" xfId="0" applyFont="1" applyFill="1" applyBorder="1" applyAlignment="1" applyProtection="1">
      <alignment vertical="center"/>
    </xf>
    <xf numFmtId="0" fontId="9" fillId="2" borderId="4" xfId="0" applyFont="1" applyFill="1" applyBorder="1" applyAlignment="1" applyProtection="1">
      <alignment vertical="center"/>
    </xf>
    <xf numFmtId="0" fontId="6" fillId="2" borderId="0" xfId="0" applyFont="1" applyFill="1" applyBorder="1" applyAlignment="1" applyProtection="1">
      <alignment horizontal="left"/>
    </xf>
    <xf numFmtId="0" fontId="9" fillId="2" borderId="0" xfId="0" applyFont="1" applyFill="1" applyBorder="1" applyAlignment="1" applyProtection="1">
      <alignment horizontal="left"/>
    </xf>
    <xf numFmtId="0" fontId="1" fillId="2" borderId="0" xfId="0" applyFont="1" applyFill="1" applyBorder="1" applyAlignment="1" applyProtection="1">
      <alignment horizontal="left"/>
    </xf>
    <xf numFmtId="0" fontId="8" fillId="3" borderId="8"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3" fillId="2" borderId="0" xfId="0" applyFont="1" applyFill="1" applyBorder="1" applyAlignment="1" applyProtection="1">
      <alignment horizontal="center" vertical="center"/>
    </xf>
    <xf numFmtId="0" fontId="8" fillId="3" borderId="4"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1" fillId="2" borderId="0" xfId="0" applyFont="1" applyFill="1" applyAlignment="1" applyProtection="1">
      <alignment horizontal="left"/>
    </xf>
    <xf numFmtId="0" fontId="8" fillId="3" borderId="12" xfId="0" applyFont="1" applyFill="1" applyBorder="1" applyAlignment="1" applyProtection="1">
      <alignment horizontal="center" vertical="center" wrapText="1"/>
    </xf>
    <xf numFmtId="0" fontId="8" fillId="3" borderId="13"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165" fontId="8" fillId="3" borderId="1" xfId="3" applyFont="1" applyFill="1" applyBorder="1" applyAlignment="1" applyProtection="1">
      <alignment horizontal="center" vertical="center" wrapText="1"/>
    </xf>
    <xf numFmtId="0" fontId="0" fillId="2" borderId="0" xfId="0" applyFill="1" applyAlignment="1" applyProtection="1">
      <alignment vertical="center"/>
    </xf>
    <xf numFmtId="0" fontId="3" fillId="0" borderId="20" xfId="0" applyFont="1" applyBorder="1" applyAlignment="1" applyProtection="1">
      <alignment wrapText="1"/>
    </xf>
    <xf numFmtId="0" fontId="1" fillId="0" borderId="20" xfId="0" applyFont="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165" fontId="3" fillId="2" borderId="0" xfId="3" applyFont="1" applyFill="1" applyBorder="1" applyAlignment="1" applyProtection="1">
      <alignment horizontal="center" vertical="center"/>
    </xf>
    <xf numFmtId="9" fontId="3" fillId="2" borderId="0" xfId="1" applyFont="1" applyFill="1" applyBorder="1" applyAlignment="1" applyProtection="1">
      <alignment horizontal="center" vertical="center"/>
    </xf>
    <xf numFmtId="0" fontId="3" fillId="2" borderId="0" xfId="0" applyFont="1" applyFill="1" applyAlignment="1" applyProtection="1">
      <alignment vertical="center"/>
    </xf>
    <xf numFmtId="0" fontId="6" fillId="2" borderId="17" xfId="0" applyFont="1" applyFill="1" applyBorder="1" applyAlignment="1" applyProtection="1">
      <alignment horizontal="center" vertical="center"/>
    </xf>
    <xf numFmtId="0" fontId="6" fillId="2" borderId="18" xfId="0" applyFont="1" applyFill="1" applyBorder="1" applyAlignment="1" applyProtection="1">
      <alignment horizontal="center" vertical="center"/>
    </xf>
    <xf numFmtId="0" fontId="6" fillId="2" borderId="19" xfId="0" applyFont="1" applyFill="1" applyBorder="1" applyAlignment="1" applyProtection="1">
      <alignment horizontal="center" vertical="center"/>
    </xf>
    <xf numFmtId="0" fontId="3" fillId="0" borderId="3"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9" fillId="2" borderId="15" xfId="0" applyFont="1" applyFill="1" applyBorder="1" applyAlignment="1" applyProtection="1">
      <alignment horizontal="center"/>
    </xf>
    <xf numFmtId="0" fontId="3" fillId="0" borderId="0" xfId="0" applyFont="1" applyAlignment="1" applyProtection="1">
      <alignment vertical="center"/>
    </xf>
    <xf numFmtId="0" fontId="3" fillId="2" borderId="1" xfId="0" applyFont="1" applyFill="1" applyBorder="1" applyAlignment="1" applyProtection="1">
      <alignment horizontal="left"/>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center"/>
      <protection locked="0"/>
    </xf>
    <xf numFmtId="0" fontId="1" fillId="2" borderId="16" xfId="0" applyFont="1" applyFill="1" applyBorder="1" applyAlignment="1" applyProtection="1">
      <alignment horizontal="center"/>
      <protection locked="0"/>
    </xf>
  </cellXfs>
  <cellStyles count="5">
    <cellStyle name="Millares" xfId="4" builtinId="3"/>
    <cellStyle name="Millares [0] 2" xfId="2" xr:uid="{00000000-0005-0000-0000-000001000000}"/>
    <cellStyle name="Millares 2" xfId="3" xr:uid="{00000000-0005-0000-0000-000002000000}"/>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5"/>
  <sheetViews>
    <sheetView tabSelected="1" topLeftCell="A5" zoomScaleNormal="100" zoomScaleSheetLayoutView="90" zoomScalePageLayoutView="55" workbookViewId="0">
      <selection activeCell="F19" sqref="F19"/>
    </sheetView>
  </sheetViews>
  <sheetFormatPr baseColWidth="10" defaultRowHeight="15" x14ac:dyDescent="0.25"/>
  <cols>
    <col min="1" max="1" width="10.7109375" style="16" customWidth="1"/>
    <col min="2" max="2" width="47.5703125" style="16" customWidth="1"/>
    <col min="3" max="3" width="24.42578125" style="16" customWidth="1"/>
    <col min="4" max="4" width="13.28515625" style="16" customWidth="1"/>
    <col min="5" max="6" width="15" style="16" customWidth="1"/>
    <col min="7" max="7" width="19.85546875" style="16" customWidth="1"/>
    <col min="8" max="8" width="15" style="16" customWidth="1"/>
    <col min="9" max="9" width="15" style="18" customWidth="1"/>
    <col min="10" max="10" width="16.7109375" style="18" customWidth="1"/>
    <col min="11" max="11" width="20.140625" style="18" customWidth="1"/>
    <col min="12" max="12" width="21.7109375" style="18" customWidth="1"/>
    <col min="13" max="16384" width="11.42578125" style="18"/>
  </cols>
  <sheetData>
    <row r="1" spans="1:12" x14ac:dyDescent="0.25">
      <c r="F1" s="17"/>
    </row>
    <row r="2" spans="1:12" ht="15.75" customHeight="1" x14ac:dyDescent="0.25">
      <c r="A2" s="19"/>
      <c r="B2" s="20" t="s">
        <v>0</v>
      </c>
      <c r="C2" s="20"/>
      <c r="D2" s="20"/>
      <c r="E2" s="20"/>
      <c r="F2" s="20"/>
      <c r="G2" s="20"/>
      <c r="H2" s="20"/>
      <c r="I2" s="20"/>
      <c r="J2" s="20"/>
      <c r="K2" s="20" t="s">
        <v>35</v>
      </c>
      <c r="L2" s="20"/>
    </row>
    <row r="3" spans="1:12" ht="15.75" customHeight="1" x14ac:dyDescent="0.25">
      <c r="A3" s="19"/>
      <c r="B3" s="20" t="s">
        <v>1</v>
      </c>
      <c r="C3" s="20"/>
      <c r="D3" s="20"/>
      <c r="E3" s="20"/>
      <c r="F3" s="20"/>
      <c r="G3" s="20"/>
      <c r="H3" s="20"/>
      <c r="I3" s="20"/>
      <c r="J3" s="20"/>
      <c r="K3" s="20" t="s">
        <v>30</v>
      </c>
      <c r="L3" s="20"/>
    </row>
    <row r="4" spans="1:12" ht="16.5" customHeight="1" x14ac:dyDescent="0.25">
      <c r="A4" s="19"/>
      <c r="B4" s="20" t="s">
        <v>28</v>
      </c>
      <c r="C4" s="20"/>
      <c r="D4" s="20"/>
      <c r="E4" s="20"/>
      <c r="F4" s="20"/>
      <c r="G4" s="20"/>
      <c r="H4" s="20"/>
      <c r="I4" s="20"/>
      <c r="J4" s="20"/>
      <c r="K4" s="20" t="s">
        <v>31</v>
      </c>
      <c r="L4" s="20"/>
    </row>
    <row r="5" spans="1:12" ht="15" customHeight="1" x14ac:dyDescent="0.25">
      <c r="A5" s="19"/>
      <c r="B5" s="20"/>
      <c r="C5" s="20"/>
      <c r="D5" s="20"/>
      <c r="E5" s="20"/>
      <c r="F5" s="20"/>
      <c r="G5" s="20"/>
      <c r="H5" s="20"/>
      <c r="I5" s="20"/>
      <c r="J5" s="20"/>
      <c r="K5" s="20" t="s">
        <v>32</v>
      </c>
      <c r="L5" s="20"/>
    </row>
    <row r="7" spans="1:12" x14ac:dyDescent="0.25">
      <c r="A7" s="21" t="s">
        <v>36</v>
      </c>
    </row>
    <row r="8" spans="1:12" x14ac:dyDescent="0.25">
      <c r="A8" s="21"/>
    </row>
    <row r="9" spans="1:12" ht="25.5" customHeight="1" x14ac:dyDescent="0.25">
      <c r="A9" s="55" t="s">
        <v>2</v>
      </c>
      <c r="B9" s="55"/>
      <c r="C9" s="22"/>
      <c r="E9" s="23" t="s">
        <v>22</v>
      </c>
      <c r="F9" s="56"/>
      <c r="G9" s="57"/>
      <c r="I9" s="24" t="s">
        <v>17</v>
      </c>
      <c r="J9" s="58"/>
      <c r="K9" s="59"/>
    </row>
    <row r="10" spans="1:12" ht="15.75" thickBot="1" x14ac:dyDescent="0.3">
      <c r="A10" s="22"/>
      <c r="B10" s="22"/>
      <c r="C10" s="22"/>
      <c r="E10" s="25"/>
      <c r="F10" s="25"/>
      <c r="G10" s="25"/>
      <c r="I10" s="26"/>
      <c r="J10" s="27"/>
      <c r="K10" s="27"/>
    </row>
    <row r="11" spans="1:12" ht="30.75" customHeight="1" thickBot="1" x14ac:dyDescent="0.3">
      <c r="A11" s="28" t="s">
        <v>29</v>
      </c>
      <c r="B11" s="29"/>
      <c r="C11" s="30"/>
      <c r="D11" s="31" t="s">
        <v>18</v>
      </c>
      <c r="E11" s="32"/>
      <c r="F11" s="32"/>
      <c r="G11" s="33"/>
      <c r="H11" s="60"/>
      <c r="I11" s="26"/>
    </row>
    <row r="12" spans="1:12" ht="15.75" thickBot="1" x14ac:dyDescent="0.3">
      <c r="A12" s="34"/>
      <c r="B12" s="35"/>
      <c r="C12" s="30"/>
      <c r="D12" s="36"/>
      <c r="E12" s="25"/>
      <c r="F12" s="25"/>
      <c r="G12" s="25"/>
      <c r="I12" s="26"/>
    </row>
    <row r="13" spans="1:12" ht="30" customHeight="1" thickBot="1" x14ac:dyDescent="0.3">
      <c r="A13" s="34"/>
      <c r="B13" s="35"/>
      <c r="C13" s="30"/>
      <c r="D13" s="31" t="s">
        <v>19</v>
      </c>
      <c r="E13" s="32"/>
      <c r="F13" s="32"/>
      <c r="G13" s="33"/>
      <c r="H13" s="60"/>
      <c r="I13" s="26"/>
    </row>
    <row r="14" spans="1:12" ht="18.75" customHeight="1" thickBot="1" x14ac:dyDescent="0.3">
      <c r="A14" s="34"/>
      <c r="B14" s="35"/>
      <c r="C14" s="30"/>
      <c r="E14" s="25"/>
      <c r="F14" s="25"/>
      <c r="G14" s="25"/>
      <c r="I14" s="26"/>
    </row>
    <row r="15" spans="1:12" ht="24" customHeight="1" thickBot="1" x14ac:dyDescent="0.3">
      <c r="A15" s="37"/>
      <c r="B15" s="38"/>
      <c r="C15" s="30"/>
      <c r="D15" s="31" t="s">
        <v>23</v>
      </c>
      <c r="E15" s="32"/>
      <c r="F15" s="32"/>
      <c r="G15" s="33"/>
      <c r="H15" s="60"/>
      <c r="I15" s="26"/>
      <c r="J15" s="27"/>
      <c r="K15" s="27"/>
    </row>
    <row r="16" spans="1:12" x14ac:dyDescent="0.25">
      <c r="A16" s="22"/>
      <c r="B16" s="22"/>
      <c r="C16" s="22"/>
      <c r="E16" s="25"/>
      <c r="F16" s="25"/>
      <c r="G16" s="25"/>
      <c r="I16" s="26"/>
      <c r="J16" s="27"/>
      <c r="K16" s="27"/>
    </row>
    <row r="18" spans="1:12" s="41" customFormat="1" ht="25.5" x14ac:dyDescent="0.25">
      <c r="A18" s="39" t="s">
        <v>33</v>
      </c>
      <c r="B18" s="39" t="s">
        <v>3</v>
      </c>
      <c r="C18" s="39" t="s">
        <v>20</v>
      </c>
      <c r="D18" s="39" t="s">
        <v>4</v>
      </c>
      <c r="E18" s="39" t="s">
        <v>25</v>
      </c>
      <c r="F18" s="40" t="s">
        <v>5</v>
      </c>
      <c r="G18" s="40" t="s">
        <v>27</v>
      </c>
      <c r="H18" s="40" t="s">
        <v>6</v>
      </c>
      <c r="I18" s="40" t="s">
        <v>7</v>
      </c>
      <c r="J18" s="40" t="s">
        <v>8</v>
      </c>
      <c r="K18" s="40" t="s">
        <v>9</v>
      </c>
      <c r="L18" s="40" t="s">
        <v>10</v>
      </c>
    </row>
    <row r="19" spans="1:12" s="41" customFormat="1" ht="255" x14ac:dyDescent="0.2">
      <c r="A19" s="7">
        <v>1</v>
      </c>
      <c r="B19" s="42" t="s">
        <v>38</v>
      </c>
      <c r="C19" s="13"/>
      <c r="D19" s="43">
        <v>20</v>
      </c>
      <c r="E19" s="43" t="s">
        <v>42</v>
      </c>
      <c r="F19" s="14">
        <v>0</v>
      </c>
      <c r="G19" s="15">
        <v>0</v>
      </c>
      <c r="H19" s="1">
        <f>+ROUND(F19*G19,0)</f>
        <v>0</v>
      </c>
      <c r="I19" s="1">
        <f>ROUND(F19+H19,0)</f>
        <v>0</v>
      </c>
      <c r="J19" s="1">
        <f>ROUND(F19*D19,0)</f>
        <v>0</v>
      </c>
      <c r="K19" s="1">
        <f>ROUND(J19*G19,0)</f>
        <v>0</v>
      </c>
      <c r="L19" s="2">
        <f>ROUND(J19+K19,0)</f>
        <v>0</v>
      </c>
    </row>
    <row r="20" spans="1:12" s="41" customFormat="1" ht="255" x14ac:dyDescent="0.2">
      <c r="A20" s="7">
        <f>+A19+1</f>
        <v>2</v>
      </c>
      <c r="B20" s="42" t="s">
        <v>38</v>
      </c>
      <c r="C20" s="13"/>
      <c r="D20" s="43">
        <v>20</v>
      </c>
      <c r="E20" s="43" t="s">
        <v>42</v>
      </c>
      <c r="F20" s="14">
        <v>0</v>
      </c>
      <c r="G20" s="15">
        <v>0</v>
      </c>
      <c r="H20" s="1">
        <f t="shared" ref="H20:H29" si="0">+ROUND(F20*G20,0)</f>
        <v>0</v>
      </c>
      <c r="I20" s="1">
        <f t="shared" ref="I20:I29" si="1">ROUND(F20+H20,0)</f>
        <v>0</v>
      </c>
      <c r="J20" s="1">
        <f t="shared" ref="J20:J29" si="2">ROUND(F20*D20,0)</f>
        <v>0</v>
      </c>
      <c r="K20" s="1">
        <f t="shared" ref="K20:K29" si="3">ROUND(J20*G20,0)</f>
        <v>0</v>
      </c>
      <c r="L20" s="2">
        <f t="shared" ref="L20:L29" si="4">ROUND(J20+K20,0)</f>
        <v>0</v>
      </c>
    </row>
    <row r="21" spans="1:12" s="41" customFormat="1" ht="255" x14ac:dyDescent="0.2">
      <c r="A21" s="7">
        <f t="shared" ref="A21:A25" si="5">+A20+1</f>
        <v>3</v>
      </c>
      <c r="B21" s="42" t="s">
        <v>38</v>
      </c>
      <c r="C21" s="13"/>
      <c r="D21" s="43">
        <v>20</v>
      </c>
      <c r="E21" s="43" t="s">
        <v>42</v>
      </c>
      <c r="F21" s="14">
        <v>0</v>
      </c>
      <c r="G21" s="15">
        <v>0</v>
      </c>
      <c r="H21" s="1">
        <f t="shared" si="0"/>
        <v>0</v>
      </c>
      <c r="I21" s="1">
        <f t="shared" si="1"/>
        <v>0</v>
      </c>
      <c r="J21" s="1">
        <f t="shared" si="2"/>
        <v>0</v>
      </c>
      <c r="K21" s="1">
        <f t="shared" si="3"/>
        <v>0</v>
      </c>
      <c r="L21" s="2">
        <f t="shared" si="4"/>
        <v>0</v>
      </c>
    </row>
    <row r="22" spans="1:12" s="41" customFormat="1" ht="255" x14ac:dyDescent="0.2">
      <c r="A22" s="7">
        <f t="shared" si="5"/>
        <v>4</v>
      </c>
      <c r="B22" s="42" t="s">
        <v>38</v>
      </c>
      <c r="C22" s="13"/>
      <c r="D22" s="43">
        <v>20</v>
      </c>
      <c r="E22" s="43" t="s">
        <v>42</v>
      </c>
      <c r="F22" s="14">
        <v>0</v>
      </c>
      <c r="G22" s="15">
        <v>0</v>
      </c>
      <c r="H22" s="1">
        <f t="shared" si="0"/>
        <v>0</v>
      </c>
      <c r="I22" s="1">
        <f t="shared" si="1"/>
        <v>0</v>
      </c>
      <c r="J22" s="1">
        <f t="shared" si="2"/>
        <v>0</v>
      </c>
      <c r="K22" s="1">
        <f t="shared" si="3"/>
        <v>0</v>
      </c>
      <c r="L22" s="2">
        <f t="shared" si="4"/>
        <v>0</v>
      </c>
    </row>
    <row r="23" spans="1:12" s="41" customFormat="1" ht="255" x14ac:dyDescent="0.2">
      <c r="A23" s="7">
        <f t="shared" si="5"/>
        <v>5</v>
      </c>
      <c r="B23" s="42" t="s">
        <v>38</v>
      </c>
      <c r="C23" s="13"/>
      <c r="D23" s="43">
        <v>20</v>
      </c>
      <c r="E23" s="43" t="s">
        <v>42</v>
      </c>
      <c r="F23" s="14">
        <v>0</v>
      </c>
      <c r="G23" s="15">
        <v>0</v>
      </c>
      <c r="H23" s="1">
        <f t="shared" si="0"/>
        <v>0</v>
      </c>
      <c r="I23" s="1">
        <f t="shared" si="1"/>
        <v>0</v>
      </c>
      <c r="J23" s="1">
        <f t="shared" si="2"/>
        <v>0</v>
      </c>
      <c r="K23" s="1">
        <f t="shared" si="3"/>
        <v>0</v>
      </c>
      <c r="L23" s="2">
        <f t="shared" si="4"/>
        <v>0</v>
      </c>
    </row>
    <row r="24" spans="1:12" s="41" customFormat="1" ht="255" x14ac:dyDescent="0.2">
      <c r="A24" s="7">
        <f t="shared" si="5"/>
        <v>6</v>
      </c>
      <c r="B24" s="42" t="s">
        <v>38</v>
      </c>
      <c r="C24" s="13"/>
      <c r="D24" s="43">
        <v>20</v>
      </c>
      <c r="E24" s="43" t="s">
        <v>42</v>
      </c>
      <c r="F24" s="14">
        <v>0</v>
      </c>
      <c r="G24" s="15">
        <v>0</v>
      </c>
      <c r="H24" s="1">
        <f t="shared" si="0"/>
        <v>0</v>
      </c>
      <c r="I24" s="1">
        <f t="shared" si="1"/>
        <v>0</v>
      </c>
      <c r="J24" s="1">
        <f t="shared" si="2"/>
        <v>0</v>
      </c>
      <c r="K24" s="1">
        <f t="shared" si="3"/>
        <v>0</v>
      </c>
      <c r="L24" s="2">
        <f t="shared" si="4"/>
        <v>0</v>
      </c>
    </row>
    <row r="25" spans="1:12" s="41" customFormat="1" ht="255" x14ac:dyDescent="0.2">
      <c r="A25" s="7">
        <f t="shared" si="5"/>
        <v>7</v>
      </c>
      <c r="B25" s="42" t="s">
        <v>38</v>
      </c>
      <c r="C25" s="13"/>
      <c r="D25" s="43">
        <v>20</v>
      </c>
      <c r="E25" s="43" t="s">
        <v>42</v>
      </c>
      <c r="F25" s="14">
        <v>0</v>
      </c>
      <c r="G25" s="15">
        <v>0</v>
      </c>
      <c r="H25" s="1">
        <f t="shared" si="0"/>
        <v>0</v>
      </c>
      <c r="I25" s="1">
        <f t="shared" si="1"/>
        <v>0</v>
      </c>
      <c r="J25" s="1">
        <f t="shared" si="2"/>
        <v>0</v>
      </c>
      <c r="K25" s="1">
        <f t="shared" si="3"/>
        <v>0</v>
      </c>
      <c r="L25" s="2">
        <f t="shared" si="4"/>
        <v>0</v>
      </c>
    </row>
    <row r="26" spans="1:12" s="41" customFormat="1" ht="255" x14ac:dyDescent="0.2">
      <c r="A26" s="7">
        <v>8</v>
      </c>
      <c r="B26" s="42" t="s">
        <v>39</v>
      </c>
      <c r="C26" s="13"/>
      <c r="D26" s="43">
        <v>20</v>
      </c>
      <c r="E26" s="43" t="s">
        <v>42</v>
      </c>
      <c r="F26" s="14">
        <v>0</v>
      </c>
      <c r="G26" s="15">
        <v>0</v>
      </c>
      <c r="H26" s="1">
        <f t="shared" ref="H26:H28" si="6">+ROUND(F26*G26,0)</f>
        <v>0</v>
      </c>
      <c r="I26" s="1">
        <f t="shared" ref="I26:I28" si="7">ROUND(F26+H26,0)</f>
        <v>0</v>
      </c>
      <c r="J26" s="1">
        <f t="shared" ref="J26:J28" si="8">ROUND(F26*D26,0)</f>
        <v>0</v>
      </c>
      <c r="K26" s="1">
        <f t="shared" ref="K26:K28" si="9">ROUND(J26*G26,0)</f>
        <v>0</v>
      </c>
      <c r="L26" s="2">
        <f t="shared" ref="L26:L28" si="10">ROUND(J26+K26,0)</f>
        <v>0</v>
      </c>
    </row>
    <row r="27" spans="1:12" s="41" customFormat="1" ht="255" x14ac:dyDescent="0.2">
      <c r="A27" s="7">
        <v>9</v>
      </c>
      <c r="B27" s="42" t="s">
        <v>38</v>
      </c>
      <c r="C27" s="13"/>
      <c r="D27" s="43">
        <v>20</v>
      </c>
      <c r="E27" s="43" t="s">
        <v>42</v>
      </c>
      <c r="F27" s="14">
        <v>0</v>
      </c>
      <c r="G27" s="15">
        <v>0</v>
      </c>
      <c r="H27" s="1">
        <f t="shared" si="6"/>
        <v>0</v>
      </c>
      <c r="I27" s="1">
        <f t="shared" si="7"/>
        <v>0</v>
      </c>
      <c r="J27" s="1">
        <f t="shared" si="8"/>
        <v>0</v>
      </c>
      <c r="K27" s="1">
        <f t="shared" si="9"/>
        <v>0</v>
      </c>
      <c r="L27" s="2">
        <f t="shared" si="10"/>
        <v>0</v>
      </c>
    </row>
    <row r="28" spans="1:12" s="41" customFormat="1" ht="255" x14ac:dyDescent="0.2">
      <c r="A28" s="7">
        <v>10</v>
      </c>
      <c r="B28" s="42" t="s">
        <v>40</v>
      </c>
      <c r="C28" s="13"/>
      <c r="D28" s="43">
        <v>20</v>
      </c>
      <c r="E28" s="43" t="s">
        <v>42</v>
      </c>
      <c r="F28" s="14">
        <v>0</v>
      </c>
      <c r="G28" s="15">
        <v>0</v>
      </c>
      <c r="H28" s="1">
        <f t="shared" si="6"/>
        <v>0</v>
      </c>
      <c r="I28" s="1">
        <f t="shared" si="7"/>
        <v>0</v>
      </c>
      <c r="J28" s="1">
        <f t="shared" si="8"/>
        <v>0</v>
      </c>
      <c r="K28" s="1">
        <f t="shared" si="9"/>
        <v>0</v>
      </c>
      <c r="L28" s="2">
        <f t="shared" si="10"/>
        <v>0</v>
      </c>
    </row>
    <row r="29" spans="1:12" s="41" customFormat="1" ht="255" x14ac:dyDescent="0.2">
      <c r="A29" s="7">
        <v>11</v>
      </c>
      <c r="B29" s="42" t="s">
        <v>41</v>
      </c>
      <c r="C29" s="13"/>
      <c r="D29" s="43">
        <v>20</v>
      </c>
      <c r="E29" s="43" t="s">
        <v>42</v>
      </c>
      <c r="F29" s="14">
        <v>0</v>
      </c>
      <c r="G29" s="15">
        <v>0</v>
      </c>
      <c r="H29" s="1">
        <f t="shared" si="0"/>
        <v>0</v>
      </c>
      <c r="I29" s="1">
        <f t="shared" si="1"/>
        <v>0</v>
      </c>
      <c r="J29" s="1">
        <f t="shared" si="2"/>
        <v>0</v>
      </c>
      <c r="K29" s="1">
        <f t="shared" si="3"/>
        <v>0</v>
      </c>
      <c r="L29" s="2">
        <f t="shared" si="4"/>
        <v>0</v>
      </c>
    </row>
    <row r="30" spans="1:12" s="41" customFormat="1" ht="42" customHeight="1" thickBot="1" x14ac:dyDescent="0.25">
      <c r="A30" s="30"/>
      <c r="B30" s="44"/>
      <c r="C30" s="44"/>
      <c r="D30" s="30"/>
      <c r="E30" s="45"/>
      <c r="F30" s="46"/>
      <c r="G30" s="45"/>
      <c r="H30" s="45"/>
      <c r="I30" s="47"/>
      <c r="K30" s="8" t="s">
        <v>24</v>
      </c>
      <c r="L30" s="4">
        <f>SUMIF(G:G,0%,J:J)</f>
        <v>0</v>
      </c>
    </row>
    <row r="31" spans="1:12" s="41" customFormat="1" ht="29.25" customHeight="1" thickBot="1" x14ac:dyDescent="0.25">
      <c r="A31" s="48" t="s">
        <v>26</v>
      </c>
      <c r="B31" s="49"/>
      <c r="C31" s="49"/>
      <c r="D31" s="49"/>
      <c r="E31" s="49"/>
      <c r="F31" s="49"/>
      <c r="G31" s="49"/>
      <c r="H31" s="49"/>
      <c r="I31" s="49"/>
      <c r="J31" s="50"/>
      <c r="K31" s="12" t="s">
        <v>11</v>
      </c>
      <c r="L31" s="4">
        <f>SUMIF(G:G,5%,J:J)</f>
        <v>0</v>
      </c>
    </row>
    <row r="32" spans="1:12" s="41" customFormat="1" ht="77.25" customHeight="1" x14ac:dyDescent="0.2">
      <c r="A32" s="51" t="s">
        <v>34</v>
      </c>
      <c r="B32" s="51"/>
      <c r="C32" s="51"/>
      <c r="D32" s="51"/>
      <c r="E32" s="51"/>
      <c r="F32" s="51"/>
      <c r="G32" s="51"/>
      <c r="H32" s="51"/>
      <c r="I32" s="51"/>
      <c r="J32" s="51"/>
      <c r="K32" s="8" t="s">
        <v>12</v>
      </c>
      <c r="L32" s="4">
        <f>SUMIF(G:G,19%,J:J)</f>
        <v>0</v>
      </c>
    </row>
    <row r="33" spans="1:12" s="41" customFormat="1" ht="20.25" customHeight="1" x14ac:dyDescent="0.2">
      <c r="A33" s="52"/>
      <c r="B33" s="52"/>
      <c r="C33" s="52"/>
      <c r="D33" s="52"/>
      <c r="E33" s="52"/>
      <c r="F33" s="52"/>
      <c r="G33" s="52"/>
      <c r="H33" s="52"/>
      <c r="I33" s="52"/>
      <c r="J33" s="52"/>
      <c r="K33" s="9" t="s">
        <v>8</v>
      </c>
      <c r="L33" s="5">
        <f>SUM(L30:L32)</f>
        <v>0</v>
      </c>
    </row>
    <row r="34" spans="1:12" s="41" customFormat="1" ht="23.25" customHeight="1" x14ac:dyDescent="0.2">
      <c r="A34" s="52"/>
      <c r="B34" s="52"/>
      <c r="C34" s="52"/>
      <c r="D34" s="52"/>
      <c r="E34" s="52"/>
      <c r="F34" s="52"/>
      <c r="G34" s="52"/>
      <c r="H34" s="52"/>
      <c r="I34" s="52"/>
      <c r="J34" s="52"/>
      <c r="K34" s="10" t="s">
        <v>13</v>
      </c>
      <c r="L34" s="6">
        <f>ROUND(L31*5%,0)</f>
        <v>0</v>
      </c>
    </row>
    <row r="35" spans="1:12" s="41" customFormat="1" x14ac:dyDescent="0.2">
      <c r="A35" s="52"/>
      <c r="B35" s="52"/>
      <c r="C35" s="52"/>
      <c r="D35" s="52"/>
      <c r="E35" s="52"/>
      <c r="F35" s="52"/>
      <c r="G35" s="52"/>
      <c r="H35" s="52"/>
      <c r="I35" s="52"/>
      <c r="J35" s="52"/>
      <c r="K35" s="10" t="s">
        <v>14</v>
      </c>
      <c r="L35" s="4">
        <f>ROUND(L32*19%,0)</f>
        <v>0</v>
      </c>
    </row>
    <row r="36" spans="1:12" s="41" customFormat="1" x14ac:dyDescent="0.2">
      <c r="A36" s="52"/>
      <c r="B36" s="52"/>
      <c r="C36" s="52"/>
      <c r="D36" s="52"/>
      <c r="E36" s="52"/>
      <c r="F36" s="52"/>
      <c r="G36" s="52"/>
      <c r="H36" s="52"/>
      <c r="I36" s="52"/>
      <c r="J36" s="52"/>
      <c r="K36" s="9" t="s">
        <v>15</v>
      </c>
      <c r="L36" s="5">
        <f>SUM(L34:L35)</f>
        <v>0</v>
      </c>
    </row>
    <row r="37" spans="1:12" s="41" customFormat="1" ht="59.25" customHeight="1" x14ac:dyDescent="0.2">
      <c r="A37" s="52"/>
      <c r="B37" s="52"/>
      <c r="C37" s="52"/>
      <c r="D37" s="52"/>
      <c r="E37" s="52"/>
      <c r="F37" s="52"/>
      <c r="G37" s="52"/>
      <c r="H37" s="52"/>
      <c r="I37" s="52"/>
      <c r="J37" s="52"/>
      <c r="K37" s="11" t="s">
        <v>16</v>
      </c>
      <c r="L37" s="5">
        <f>+L33+L36</f>
        <v>0</v>
      </c>
    </row>
    <row r="40" spans="1:12" x14ac:dyDescent="0.25">
      <c r="B40" s="61"/>
      <c r="C40" s="61"/>
    </row>
    <row r="41" spans="1:12" x14ac:dyDescent="0.25">
      <c r="B41" s="61"/>
      <c r="C41" s="61"/>
    </row>
    <row r="42" spans="1:12" ht="15.75" thickBot="1" x14ac:dyDescent="0.3">
      <c r="B42" s="62"/>
      <c r="C42" s="62"/>
    </row>
    <row r="43" spans="1:12" x14ac:dyDescent="0.25">
      <c r="B43" s="53" t="s">
        <v>21</v>
      </c>
      <c r="C43" s="53"/>
    </row>
    <row r="45" spans="1:12" x14ac:dyDescent="0.25">
      <c r="A45" s="54" t="s">
        <v>37</v>
      </c>
    </row>
  </sheetData>
  <sheetProtection algorithmName="SHA-512" hashValue="8nWVhbVtZCiMepAk5vjQFH/yj07YoC7hbFkVzarU7N2Tbfxii1FpNqr42lTO7799a1QkQJ+vgWlted9B1I53Kw==" saltValue="t0hNF9Y52MgnVxqINP9Gjw==" spinCount="100000" sheet="1" scenarios="1" selectLockedCells="1"/>
  <mergeCells count="19">
    <mergeCell ref="A2:A5"/>
    <mergeCell ref="D11:G11"/>
    <mergeCell ref="K2:L2"/>
    <mergeCell ref="K3:L3"/>
    <mergeCell ref="K4:L4"/>
    <mergeCell ref="K5:L5"/>
    <mergeCell ref="A11:B15"/>
    <mergeCell ref="B2:J2"/>
    <mergeCell ref="B3:J3"/>
    <mergeCell ref="B4:J5"/>
    <mergeCell ref="A32:J37"/>
    <mergeCell ref="A31:J31"/>
    <mergeCell ref="A9:B9"/>
    <mergeCell ref="B43:C43"/>
    <mergeCell ref="D13:G13"/>
    <mergeCell ref="D15:G15"/>
    <mergeCell ref="F9:G9"/>
    <mergeCell ref="J9:K9"/>
    <mergeCell ref="B40:C42"/>
  </mergeCells>
  <dataValidations count="1">
    <dataValidation type="whole" allowBlank="1" showInputMessage="1" showErrorMessage="1" sqref="F19:F29" xr:uid="{00000000-0002-0000-0000-000000000000}">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Hoja2!$D$7:$D$9</xm:f>
          </x14:formula1>
          <xm:sqref>G19:G29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D10"/>
  <sheetViews>
    <sheetView workbookViewId="0">
      <selection activeCell="D10" sqref="D10"/>
    </sheetView>
  </sheetViews>
  <sheetFormatPr baseColWidth="10" defaultRowHeight="15" x14ac:dyDescent="0.25"/>
  <sheetData>
    <row r="7" spans="4:4" x14ac:dyDescent="0.25">
      <c r="D7" s="3">
        <v>0</v>
      </c>
    </row>
    <row r="8" spans="4:4" x14ac:dyDescent="0.25">
      <c r="D8" s="3">
        <v>0.05</v>
      </c>
    </row>
    <row r="9" spans="4:4" x14ac:dyDescent="0.25">
      <c r="D9" s="3">
        <v>0.19</v>
      </c>
    </row>
    <row r="10" spans="4:4"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 AllinOne</cp:lastModifiedBy>
  <dcterms:created xsi:type="dcterms:W3CDTF">2017-04-28T13:22:52Z</dcterms:created>
  <dcterms:modified xsi:type="dcterms:W3CDTF">2021-09-21T17:12:15Z</dcterms:modified>
</cp:coreProperties>
</file>