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53222"/>
  <mc:AlternateContent xmlns:mc="http://schemas.openxmlformats.org/markup-compatibility/2006">
    <mc:Choice Requires="x15">
      <x15ac:absPath xmlns:x15ac="http://schemas.microsoft.com/office/spreadsheetml/2010/11/ac" url="C:\Users\contr\OneDrive\UDEC 2021\CONTRATACIÓN DIRECTA\F-CD 222 PAD\ANEXOS\"/>
    </mc:Choice>
  </mc:AlternateContent>
  <bookViews>
    <workbookView xWindow="0" yWindow="0" windowWidth="23040" windowHeight="7752"/>
  </bookViews>
  <sheets>
    <sheet name="Hoja1" sheetId="1" r:id="rId1"/>
    <sheet name="Hoja2" sheetId="2" state="hidden" r:id="rId2"/>
  </sheets>
  <definedNames>
    <definedName name="_xlnm.Print_Area" localSheetId="0">Hoja1!$A$1:$K$38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5" i="1" l="1"/>
  <c r="K24" i="1"/>
  <c r="G20" i="1"/>
  <c r="H20" i="1" s="1"/>
  <c r="I20" i="1"/>
  <c r="J20" i="1" s="1"/>
  <c r="G22" i="1"/>
  <c r="H22" i="1" s="1"/>
  <c r="I22" i="1"/>
  <c r="J22" i="1" s="1"/>
  <c r="K22" i="1" s="1"/>
  <c r="K20" i="1" l="1"/>
  <c r="K27" i="1"/>
  <c r="G19" i="1" l="1"/>
  <c r="H19" i="1" l="1"/>
  <c r="I19" i="1" l="1"/>
  <c r="K23" i="1" s="1"/>
  <c r="K26" i="1" s="1"/>
  <c r="K28" i="1" l="1"/>
  <c r="K29" i="1" s="1"/>
  <c r="K30" i="1" s="1"/>
  <c r="J19" i="1"/>
  <c r="K19" i="1" l="1"/>
</calcChain>
</file>

<file path=xl/comments1.xml><?xml version="1.0" encoding="utf-8"?>
<comments xmlns="http://schemas.openxmlformats.org/spreadsheetml/2006/main">
  <authors>
    <author>MARIO CASTILLO</author>
  </authors>
  <commentList>
    <comment ref="G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G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<sst xmlns="http://schemas.openxmlformats.org/spreadsheetml/2006/main" count="46" uniqueCount="42">
  <si>
    <t>Código de la dependencia.</t>
  </si>
  <si>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</si>
  <si>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</si>
  <si>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</si>
  <si>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</si>
  <si>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</si>
  <si>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</si>
  <si>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</si>
  <si>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</si>
  <si>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</si>
  <si>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</si>
  <si>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</si>
  <si>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</si>
  <si>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</si>
  <si>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</si>
  <si>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</si>
  <si>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</si>
  <si>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</si>
  <si>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</si>
  <si>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</si>
  <si>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</si>
  <si>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</si>
  <si>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</si>
  <si>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</si>
  <si>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</si>
  <si>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</si>
  <si>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</si>
  <si>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</si>
  <si>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</si>
  <si>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</si>
  <si>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</si>
  <si>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</si>
  <si>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</si>
  <si>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</si>
  <si>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</si>
  <si>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t>CÓDIGO: ABSr125</t>
  </si>
  <si>
    <t>UNIDAD</t>
  </si>
  <si>
    <t>Diseño de un curso mediado por la tecnología sobre el MEDIT y los campos de aprendizaje, con duración equivalente a un (1) credito académico (48 hrs) y autogestionable, dirigido a los profesores de la Universidad de Cundinamarca, para ser alojado en los servidores institucionales. 
Producto: curso mediado por la tecnología sobre el MEDIT y los campos de aprendizaje, con duración equivalente a un (1) crédito académico (48 hrs) y autogestionable, alojado en los servidores institucionales.</t>
  </si>
  <si>
    <t>Realizar el acompañamiento a los equipos lideres de la Universidad de Cundinamarca en el despliegue del campo de aprendizaje institucional, en los programas académicos resignificados curricularmente que han renovado el registro calificado y por tanto se encuentran en desarrollo de las rutas de aprendizaje aprobadas por el Consejo Académico.
El campo de aprendizaje institucional, esta representado por 27 creditos académicos y se encuentra constituido por los siguientes campos:
- Ciudadanía Siglo 21
- Lengua Extranjera
- Comunicación y Lectura Crítica
- Razonamiento lógico y cuantitativo
- Ciencia, Tecnología e Innovación
- Emprendimiento e Innovación
- Cátedra Generación Siglo 21 
Producto: Documento que contenga la analítica del resultado del acompañamiento a los equipos líderes en el despliegue de los siete (7) campos que integran el CAI.</t>
  </si>
  <si>
    <t>Desarrollar el acompañamiento de los agentes del Campo Multidimensional de Aprendizaje para la puesta de marcha de la comunidad de aprendizaje del CAI, integrado por los siguientes campos: 
- Ciudadanía Siglo 21
- Lengua Extranjera
- Comunicación y Lectura Crítica
- Razonamiento lógico y cuantitativo
- Ciencia, Tecnología e Innovación
- Emprendimiento e Innovación
- Cátedra Generación Siglo 21 
Producto: Documento que contenga la analítica del acompañamiento y usabilidad de la comunidad de aprendizaje del CAI</t>
  </si>
  <si>
    <t>sesorar a la Oficina de Desarrollo Académico en la analítica del campo de aprendizaje institucional, de acuerdo con los postulados del MEDIT, lo definido en los lineamientos curriculares aprovados por el Consejo Académico y las evidencias definidas en la Resolución del Ministerio de Educación Nacional N.021795 de 2020
- Ciudadanía Siglo 21
- Lengua Extranjera
- Comunicación y Lectura Crítica
- Razonamiento lógico y cuantitativo
- Ciencia, Tecnología e Innovación
- Emprendimiento e Innovación
- Cátedra Generación Siglo 21 
Producto: Un documento que contenga la analítica de los resultados del campo de aprendizaje institucional, de acuerdo con los postulados del MEDIT, lo definido en los lineamientos curriculares aprobados por el Consejo Académico y las evidencias definidas en la Resolución del Ministerio de Educación Nacional N.021795 de 2020.</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</si>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</sst>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12" x14ac:knownFonts="1">
    <font>
      <sz val="11"/>
      <color theme="1"/>
      <name val="Calibri"/>
      <family val="2"/>
      <scheme val="minor"/>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sz val="9"/>
      <color indexed="81"/>
      <name val="Tahoma"/>
      <family val="2"/>
    </font>
    <font>
      <b/>
      <sz val="9"/>
      <color indexed="81"/>
      <name val="Tahoma"/>
      <family val="2"/>
    </font>
    <font>
      <sz val="10"/>
      <name val="Arial"/>
      <family val="2"/>
    </font>
    <font>
      <sz val="10"/>
      <color theme="1"/>
      <name val="Calibri"/>
      <family val="2"/>
      <scheme val="minor"/>
    </font>
    <font>
      <sz val="10"/>
      <color rgb="FF00000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9"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cellStyleXfs>
  <cellXfs count="60">
    <xf numFmtId="0" fontId="0" fillId="0" borderId="0" xfId="0"/>
    <xf numFmtId="43" fontId="1" fillId="0" borderId="1" xfId="3" applyFont="1" applyFill="1" applyBorder="1" applyAlignment="1" applyProtection="1">
      <alignment horizontal="center" vertical="center"/>
      <protection hidden="1"/>
    </xf>
    <xf numFmtId="9" fontId="0" fillId="0" borderId="0" xfId="1" applyFont="1"/>
    <xf numFmtId="43" fontId="1" fillId="0" borderId="1" xfId="4" applyFont="1" applyBorder="1" applyProtection="1">
      <protection hidden="1"/>
    </xf>
    <xf numFmtId="43" fontId="4" fillId="0" borderId="1" xfId="4" applyFont="1" applyBorder="1" applyProtection="1">
      <protection hidden="1"/>
    </xf>
    <xf numFmtId="43" fontId="1" fillId="0" borderId="1" xfId="4" applyFont="1" applyFill="1" applyBorder="1" applyProtection="1">
      <protection hidden="1"/>
    </xf>
    <xf numFmtId="43" fontId="1" fillId="0" borderId="1" xfId="3" applyFont="1" applyBorder="1" applyAlignment="1" applyProtection="1">
      <alignment horizontal="center" vertical="center" wrapText="1"/>
      <protection hidden="1"/>
    </xf>
    <xf numFmtId="43" fontId="4" fillId="0" borderId="1" xfId="3" applyFont="1" applyBorder="1" applyAlignment="1" applyProtection="1">
      <alignment horizontal="center" vertical="center"/>
      <protection hidden="1"/>
    </xf>
    <xf numFmtId="43" fontId="1" fillId="0" borderId="1" xfId="3" applyFont="1" applyBorder="1" applyAlignment="1" applyProtection="1">
      <alignment horizontal="center" vertical="center"/>
      <protection hidden="1"/>
    </xf>
    <xf numFmtId="43" fontId="4" fillId="0" borderId="1" xfId="3" applyFont="1" applyBorder="1" applyAlignment="1" applyProtection="1">
      <alignment horizontal="center" vertical="center" wrapText="1"/>
      <protection hidden="1"/>
    </xf>
    <xf numFmtId="43" fontId="1" fillId="0" borderId="6" xfId="3" applyFont="1" applyBorder="1" applyAlignment="1" applyProtection="1">
      <alignment horizontal="center" vertical="center" wrapText="1"/>
      <protection hidden="1"/>
    </xf>
    <xf numFmtId="43" fontId="9" fillId="4" borderId="1" xfId="3" applyFont="1" applyFill="1" applyBorder="1" applyAlignment="1" applyProtection="1">
      <alignment horizontal="center" vertical="center"/>
      <protection locked="0"/>
    </xf>
    <xf numFmtId="9" fontId="1"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Border="1" applyAlignment="1" applyProtection="1">
      <alignment horizontal="left"/>
    </xf>
    <xf numFmtId="0" fontId="4" fillId="2" borderId="0" xfId="0" applyFont="1" applyFill="1" applyBorder="1" applyAlignment="1" applyProtection="1">
      <alignment horizontal="left"/>
    </xf>
    <xf numFmtId="0" fontId="1" fillId="2" borderId="0" xfId="0" applyFont="1" applyFill="1" applyBorder="1" applyAlignment="1" applyProtection="1">
      <alignment horizontal="center" vertical="center"/>
    </xf>
    <xf numFmtId="0" fontId="6" fillId="3" borderId="1" xfId="0" applyFont="1" applyFill="1" applyBorder="1" applyAlignment="1" applyProtection="1">
      <alignment horizontal="center" vertical="center" wrapText="1"/>
    </xf>
    <xf numFmtId="43" fontId="6" fillId="3" borderId="1" xfId="3" applyFont="1" applyFill="1" applyBorder="1" applyAlignment="1" applyProtection="1">
      <alignment horizontal="center" vertical="center" wrapText="1"/>
    </xf>
    <xf numFmtId="0" fontId="1" fillId="2" borderId="0" xfId="0" applyFont="1" applyFill="1" applyBorder="1" applyAlignment="1" applyProtection="1">
      <alignment horizontal="left" vertical="center" wrapText="1"/>
    </xf>
    <xf numFmtId="43" fontId="1" fillId="2" borderId="0" xfId="3" applyFont="1" applyFill="1" applyBorder="1" applyAlignment="1" applyProtection="1">
      <alignment horizontal="center" vertical="center"/>
    </xf>
    <xf numFmtId="9" fontId="1" fillId="2" borderId="0" xfId="1" applyFont="1" applyFill="1" applyBorder="1" applyAlignment="1" applyProtection="1">
      <alignment horizontal="center" vertical="center"/>
    </xf>
    <xf numFmtId="0" fontId="1" fillId="2" borderId="0" xfId="0" applyFont="1" applyFill="1" applyAlignment="1" applyProtection="1">
      <alignment vertical="center"/>
    </xf>
    <xf numFmtId="0" fontId="1" fillId="0" borderId="0" xfId="0" applyFont="1" applyAlignment="1" applyProtection="1">
      <alignment vertical="center"/>
    </xf>
    <xf numFmtId="43" fontId="1" fillId="0" borderId="3" xfId="3" applyFont="1" applyBorder="1" applyAlignment="1" applyProtection="1">
      <alignment horizontal="center" vertical="center" wrapText="1"/>
      <protection hidden="1"/>
    </xf>
    <xf numFmtId="43" fontId="1" fillId="0" borderId="3" xfId="4" applyFont="1" applyBorder="1" applyProtection="1">
      <protection hidden="1"/>
    </xf>
    <xf numFmtId="0" fontId="1" fillId="0" borderId="1" xfId="0" applyFont="1" applyFill="1" applyBorder="1" applyAlignment="1" applyProtection="1">
      <alignment horizontal="center" vertical="center"/>
    </xf>
    <xf numFmtId="0" fontId="1" fillId="0" borderId="1" xfId="0" applyFont="1" applyBorder="1" applyAlignment="1" applyProtection="1">
      <alignment horizontal="left" vertical="center" wrapText="1"/>
    </xf>
    <xf numFmtId="0" fontId="1" fillId="2" borderId="0" xfId="0" applyFont="1" applyFill="1" applyAlignment="1" applyProtection="1">
      <alignment horizontal="center"/>
    </xf>
    <xf numFmtId="0" fontId="10" fillId="2" borderId="0" xfId="0" applyFont="1" applyFill="1" applyProtection="1"/>
    <xf numFmtId="0" fontId="4" fillId="2" borderId="1" xfId="0" applyFont="1" applyFill="1" applyBorder="1" applyAlignment="1" applyProtection="1">
      <alignment vertical="center"/>
    </xf>
    <xf numFmtId="0" fontId="4" fillId="2" borderId="4" xfId="0" applyFont="1" applyFill="1" applyBorder="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Alignment="1" applyProtection="1">
      <alignment horizontal="left"/>
    </xf>
    <xf numFmtId="0" fontId="10" fillId="2" borderId="0" xfId="0" applyFont="1" applyFill="1" applyAlignment="1" applyProtection="1">
      <alignment vertical="center"/>
    </xf>
    <xf numFmtId="0" fontId="10" fillId="0" borderId="1" xfId="0" applyFont="1" applyBorder="1" applyAlignment="1">
      <alignment horizontal="center" vertical="center"/>
    </xf>
    <xf numFmtId="0" fontId="4" fillId="2" borderId="15" xfId="0" applyFont="1" applyFill="1" applyBorder="1" applyAlignment="1" applyProtection="1">
      <alignment horizontal="center"/>
    </xf>
    <xf numFmtId="0" fontId="11" fillId="0" borderId="2" xfId="0" applyFont="1" applyBorder="1" applyAlignment="1" applyProtection="1">
      <alignment vertical="top" wrapText="1"/>
    </xf>
    <xf numFmtId="0" fontId="6" fillId="3" borderId="4"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6" fillId="3" borderId="14" xfId="0" applyFont="1" applyFill="1" applyBorder="1" applyAlignment="1" applyProtection="1">
      <alignment horizontal="center" vertical="center" wrapText="1"/>
    </xf>
    <xf numFmtId="0" fontId="2" fillId="0" borderId="1" xfId="0" applyFont="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10" xfId="0" applyFont="1" applyFill="1" applyBorder="1" applyAlignment="1" applyProtection="1">
      <alignment horizontal="center" vertical="center" wrapText="1"/>
    </xf>
    <xf numFmtId="0" fontId="6" fillId="3" borderId="11" xfId="0" applyFont="1" applyFill="1" applyBorder="1" applyAlignment="1" applyProtection="1">
      <alignment horizontal="center" vertical="center" wrapText="1"/>
    </xf>
    <xf numFmtId="0" fontId="6" fillId="3" borderId="12"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wrapText="1"/>
    </xf>
    <xf numFmtId="0" fontId="1" fillId="0" borderId="3" xfId="0" applyFont="1" applyBorder="1" applyAlignment="1" applyProtection="1">
      <alignment horizontal="left" vertical="center" wrapText="1"/>
    </xf>
    <xf numFmtId="0" fontId="1" fillId="0" borderId="1" xfId="0" applyFont="1" applyBorder="1" applyAlignment="1" applyProtection="1">
      <alignment horizontal="left" vertical="center" wrapText="1"/>
    </xf>
    <xf numFmtId="0" fontId="4" fillId="2" borderId="17" xfId="0" applyFont="1" applyFill="1" applyBorder="1" applyAlignment="1" applyProtection="1">
      <alignment horizontal="center" vertical="center"/>
    </xf>
    <xf numFmtId="0" fontId="4" fillId="2" borderId="18" xfId="0" applyFont="1" applyFill="1" applyBorder="1" applyAlignment="1" applyProtection="1">
      <alignment horizontal="center" vertical="center"/>
    </xf>
    <xf numFmtId="0" fontId="4" fillId="2" borderId="19" xfId="0" applyFont="1" applyFill="1" applyBorder="1" applyAlignment="1" applyProtection="1">
      <alignment horizontal="center" vertical="center"/>
    </xf>
    <xf numFmtId="0" fontId="1" fillId="2" borderId="1" xfId="0" applyFont="1" applyFill="1" applyBorder="1" applyAlignment="1" applyProtection="1">
      <alignment horizontal="left"/>
      <protection locked="0"/>
    </xf>
    <xf numFmtId="0" fontId="4" fillId="2" borderId="4"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cellXfs>
  <cellStyles count="5">
    <cellStyle name="Millares" xfId="4" builtinId="3"/>
    <cellStyle name="Millares [0] 2" xfId="2"/>
    <cellStyle name="Millares 2" xfId="3"/>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8"/>
  <sheetViews>
    <sheetView tabSelected="1" view="pageBreakPreview" topLeftCell="A18" zoomScale="70" zoomScaleNormal="85" zoomScaleSheetLayoutView="70" zoomScalePageLayoutView="55" workbookViewId="0">
      <selection activeCell="B32" sqref="B32:B35"/>
    </sheetView>
  </sheetViews>
  <sheetFormatPr baseColWidth="10" defaultColWidth="11.44140625" defaultRowHeight="13.8" x14ac:dyDescent="0.3"/>
  <cols>
    <col min="1" max="1" width="10.6640625" style="13" customWidth="1"/>
    <col min="2" max="2" width="68.6640625" style="13" customWidth="1"/>
    <col min="3" max="3" width="13.33203125" style="13" customWidth="1"/>
    <col min="4" max="5" width="15" style="13" customWidth="1"/>
    <col min="6" max="6" width="19.88671875" style="13" customWidth="1"/>
    <col min="7" max="7" width="15" style="13" customWidth="1"/>
    <col min="8" max="8" width="15" style="29" customWidth="1"/>
    <col min="9" max="9" width="16.6640625" style="29" customWidth="1"/>
    <col min="10" max="10" width="20.109375" style="29" customWidth="1"/>
    <col min="11" max="11" width="21.6640625" style="29" customWidth="1"/>
    <col min="12" max="16384" width="11.44140625" style="29"/>
  </cols>
  <sheetData>
    <row r="1" spans="1:11" x14ac:dyDescent="0.3">
      <c r="E1" s="28"/>
    </row>
    <row r="2" spans="1:11" ht="15.75" customHeight="1" x14ac:dyDescent="0.3">
      <c r="A2" s="37"/>
      <c r="B2" s="41" t="s">
        <v>1</v>
      </c>
      <c r="C2" s="41"/>
      <c r="D2" s="41"/>
      <c r="E2" s="41"/>
      <c r="F2" s="41"/>
      <c r="G2" s="41"/>
      <c r="H2" s="41"/>
      <c r="I2" s="41"/>
      <c r="J2" s="41" t="s">
        <v>35</v>
      </c>
      <c r="K2" s="41"/>
    </row>
    <row r="3" spans="1:11" ht="15.75" customHeight="1" x14ac:dyDescent="0.3">
      <c r="A3" s="37"/>
      <c r="B3" s="41" t="s">
        <v>2</v>
      </c>
      <c r="C3" s="41"/>
      <c r="D3" s="41"/>
      <c r="E3" s="41"/>
      <c r="F3" s="41"/>
      <c r="G3" s="41"/>
      <c r="H3" s="41"/>
      <c r="I3" s="41"/>
      <c r="J3" s="41" t="s">
        <v>31</v>
      </c>
      <c r="K3" s="41"/>
    </row>
    <row r="4" spans="1:11" ht="16.5" customHeight="1" x14ac:dyDescent="0.3">
      <c r="A4" s="37"/>
      <c r="B4" s="41" t="s">
        <v>29</v>
      </c>
      <c r="C4" s="41"/>
      <c r="D4" s="41"/>
      <c r="E4" s="41"/>
      <c r="F4" s="41"/>
      <c r="G4" s="41"/>
      <c r="H4" s="41"/>
      <c r="I4" s="41"/>
      <c r="J4" s="41" t="s">
        <v>32</v>
      </c>
      <c r="K4" s="41"/>
    </row>
    <row r="5" spans="1:11" ht="15" customHeight="1" x14ac:dyDescent="0.3">
      <c r="A5" s="37"/>
      <c r="B5" s="41"/>
      <c r="C5" s="41"/>
      <c r="D5" s="41"/>
      <c r="E5" s="41"/>
      <c r="F5" s="41"/>
      <c r="G5" s="41"/>
      <c r="H5" s="41"/>
      <c r="I5" s="41"/>
      <c r="J5" s="41" t="s">
        <v>33</v>
      </c>
      <c r="K5" s="41"/>
    </row>
    <row r="7" spans="1:11" x14ac:dyDescent="0.3">
      <c r="A7" s="13" t="s">
        <v>0</v>
      </c>
    </row>
    <row r="9" spans="1:11" ht="25.5" customHeight="1" x14ac:dyDescent="0.3">
      <c r="A9" s="53" t="s">
        <v>3</v>
      </c>
      <c r="B9" s="53"/>
      <c r="D9" s="30" t="s">
        <v>23</v>
      </c>
      <c r="E9" s="54"/>
      <c r="F9" s="55"/>
      <c r="H9" s="31" t="s">
        <v>19</v>
      </c>
      <c r="I9" s="56"/>
      <c r="J9" s="57"/>
    </row>
    <row r="10" spans="1:11" ht="14.4" thickBot="1" x14ac:dyDescent="0.35">
      <c r="A10" s="14"/>
      <c r="B10" s="14"/>
      <c r="D10" s="15"/>
      <c r="E10" s="15"/>
      <c r="F10" s="15"/>
      <c r="H10" s="15"/>
      <c r="I10" s="14"/>
      <c r="J10" s="14"/>
    </row>
    <row r="11" spans="1:11" ht="30.75" customHeight="1" thickBot="1" x14ac:dyDescent="0.35">
      <c r="A11" s="42" t="s">
        <v>30</v>
      </c>
      <c r="B11" s="43"/>
      <c r="C11" s="38" t="s">
        <v>20</v>
      </c>
      <c r="D11" s="39"/>
      <c r="E11" s="39"/>
      <c r="F11" s="40"/>
      <c r="G11" s="32"/>
      <c r="H11" s="15"/>
    </row>
    <row r="12" spans="1:11" ht="14.4" thickBot="1" x14ac:dyDescent="0.35">
      <c r="A12" s="44"/>
      <c r="B12" s="45"/>
      <c r="C12" s="33"/>
      <c r="D12" s="15"/>
      <c r="E12" s="15"/>
      <c r="F12" s="15"/>
      <c r="H12" s="15"/>
    </row>
    <row r="13" spans="1:11" ht="30" customHeight="1" thickBot="1" x14ac:dyDescent="0.35">
      <c r="A13" s="44"/>
      <c r="B13" s="45"/>
      <c r="C13" s="38" t="s">
        <v>21</v>
      </c>
      <c r="D13" s="39"/>
      <c r="E13" s="39"/>
      <c r="F13" s="40"/>
      <c r="G13" s="32"/>
      <c r="H13" s="15"/>
    </row>
    <row r="14" spans="1:11" ht="18.75" customHeight="1" thickBot="1" x14ac:dyDescent="0.35">
      <c r="A14" s="44"/>
      <c r="B14" s="45"/>
      <c r="D14" s="15"/>
      <c r="E14" s="15"/>
      <c r="F14" s="15"/>
      <c r="H14" s="15"/>
    </row>
    <row r="15" spans="1:11" ht="24" customHeight="1" thickBot="1" x14ac:dyDescent="0.35">
      <c r="A15" s="46"/>
      <c r="B15" s="47"/>
      <c r="C15" s="38" t="s">
        <v>24</v>
      </c>
      <c r="D15" s="39"/>
      <c r="E15" s="39"/>
      <c r="F15" s="40"/>
      <c r="G15" s="32"/>
      <c r="H15" s="15"/>
      <c r="I15" s="14"/>
      <c r="J15" s="14"/>
    </row>
    <row r="16" spans="1:11" x14ac:dyDescent="0.3">
      <c r="A16" s="14"/>
      <c r="B16" s="14"/>
      <c r="D16" s="15"/>
      <c r="E16" s="15"/>
      <c r="F16" s="15"/>
      <c r="H16" s="15"/>
      <c r="I16" s="14"/>
      <c r="J16" s="14"/>
    </row>
    <row r="18" spans="1:11" s="34" customFormat="1" ht="26.4" x14ac:dyDescent="0.3">
      <c r="A18" s="17" t="s">
        <v>34</v>
      </c>
      <c r="B18" s="17" t="s">
        <v>5</v>
      </c>
      <c r="C18" s="17" t="s">
        <v>6</v>
      </c>
      <c r="D18" s="17" t="s">
        <v>26</v>
      </c>
      <c r="E18" s="18" t="s">
        <v>7</v>
      </c>
      <c r="F18" s="18" t="s">
        <v>28</v>
      </c>
      <c r="G18" s="18" t="s">
        <v>8</v>
      </c>
      <c r="H18" s="18" t="s">
        <v>9</v>
      </c>
      <c r="I18" s="18" t="s">
        <v>10</v>
      </c>
      <c r="J18" s="18" t="s">
        <v>11</v>
      </c>
      <c r="K18" s="18" t="s">
        <v>12</v>
      </c>
    </row>
    <row r="19" spans="1:11" s="34" customFormat="1" ht="121.2" customHeight="1" x14ac:dyDescent="0.3">
      <c r="A19" s="26">
        <v>1</v>
      </c>
      <c r="B19" s="27" t="s">
        <v>37</v>
      </c>
      <c r="C19" s="26">
        <v>1</v>
      </c>
      <c r="D19" s="26" t="s">
        <v>36</v>
      </c>
      <c r="E19" s="11"/>
      <c r="F19" s="12">
        <v>0</v>
      </c>
      <c r="G19" s="1">
        <f>+ROUND(E19*F19,2)</f>
        <v>0</v>
      </c>
      <c r="H19" s="1">
        <f>ROUND(E19+G19,2)</f>
        <v>0</v>
      </c>
      <c r="I19" s="1">
        <f>ROUND(E19*C19,2)</f>
        <v>0</v>
      </c>
      <c r="J19" s="1">
        <f>ROUND(I19*F19,2)</f>
        <v>0</v>
      </c>
      <c r="K19" s="1">
        <f>ROUND(I19+J19,2)</f>
        <v>0</v>
      </c>
    </row>
    <row r="20" spans="1:11" s="34" customFormat="1" ht="237" customHeight="1" x14ac:dyDescent="0.3">
      <c r="A20" s="26">
        <v>2</v>
      </c>
      <c r="B20" s="27" t="s">
        <v>38</v>
      </c>
      <c r="C20" s="35">
        <v>1</v>
      </c>
      <c r="D20" s="26" t="s">
        <v>36</v>
      </c>
      <c r="E20" s="11">
        <v>0</v>
      </c>
      <c r="F20" s="12">
        <v>0</v>
      </c>
      <c r="G20" s="1">
        <f t="shared" ref="G20:G22" si="0">+ROUND(E20*F20,2)</f>
        <v>0</v>
      </c>
      <c r="H20" s="1">
        <f t="shared" ref="H20:H22" si="1">ROUND(E20+G20,2)</f>
        <v>0</v>
      </c>
      <c r="I20" s="1">
        <f t="shared" ref="I20:I22" si="2">ROUND(E20*C20,2)</f>
        <v>0</v>
      </c>
      <c r="J20" s="1">
        <f t="shared" ref="J20:J22" si="3">ROUND(I20*F20,2)</f>
        <v>0</v>
      </c>
      <c r="K20" s="1">
        <f t="shared" ref="K20:K22" si="4">ROUND(I20+J20,2)</f>
        <v>0</v>
      </c>
    </row>
    <row r="21" spans="1:11" s="34" customFormat="1" ht="170.4" customHeight="1" x14ac:dyDescent="0.3">
      <c r="A21" s="26">
        <v>3</v>
      </c>
      <c r="B21" s="27" t="s">
        <v>39</v>
      </c>
      <c r="C21" s="35">
        <v>1</v>
      </c>
      <c r="D21" s="26" t="s">
        <v>36</v>
      </c>
      <c r="E21" s="11"/>
      <c r="F21" s="12"/>
      <c r="G21" s="1"/>
      <c r="H21" s="1"/>
      <c r="I21" s="1"/>
      <c r="J21" s="1"/>
      <c r="K21" s="1"/>
    </row>
    <row r="22" spans="1:11" s="34" customFormat="1" ht="239.4" customHeight="1" x14ac:dyDescent="0.3">
      <c r="A22" s="26">
        <v>4</v>
      </c>
      <c r="B22" s="27" t="s">
        <v>40</v>
      </c>
      <c r="C22" s="35">
        <v>1</v>
      </c>
      <c r="D22" s="26" t="s">
        <v>36</v>
      </c>
      <c r="E22" s="11">
        <v>0</v>
      </c>
      <c r="F22" s="12">
        <v>0</v>
      </c>
      <c r="G22" s="1">
        <f t="shared" si="0"/>
        <v>0</v>
      </c>
      <c r="H22" s="1">
        <f t="shared" si="1"/>
        <v>0</v>
      </c>
      <c r="I22" s="1">
        <f t="shared" si="2"/>
        <v>0</v>
      </c>
      <c r="J22" s="1">
        <f t="shared" si="3"/>
        <v>0</v>
      </c>
      <c r="K22" s="1">
        <f t="shared" si="4"/>
        <v>0</v>
      </c>
    </row>
    <row r="23" spans="1:11" s="34" customFormat="1" ht="42" customHeight="1" thickBot="1" x14ac:dyDescent="0.3">
      <c r="A23" s="16"/>
      <c r="B23" s="19"/>
      <c r="C23" s="16"/>
      <c r="D23" s="20"/>
      <c r="E23" s="21"/>
      <c r="F23" s="20"/>
      <c r="G23" s="20"/>
      <c r="H23" s="22"/>
      <c r="J23" s="24" t="s">
        <v>25</v>
      </c>
      <c r="K23" s="25">
        <f>SUMIF(F:F,0%,I:I)</f>
        <v>0</v>
      </c>
    </row>
    <row r="24" spans="1:11" s="34" customFormat="1" ht="29.25" customHeight="1" thickBot="1" x14ac:dyDescent="0.3">
      <c r="A24" s="50" t="s">
        <v>27</v>
      </c>
      <c r="B24" s="51"/>
      <c r="C24" s="51"/>
      <c r="D24" s="51"/>
      <c r="E24" s="51"/>
      <c r="F24" s="51"/>
      <c r="G24" s="51"/>
      <c r="H24" s="51"/>
      <c r="I24" s="52"/>
      <c r="J24" s="10" t="s">
        <v>13</v>
      </c>
      <c r="K24" s="3">
        <f>SUMIF(F:F,5%,I:I)</f>
        <v>0</v>
      </c>
    </row>
    <row r="25" spans="1:11" s="34" customFormat="1" ht="77.25" customHeight="1" x14ac:dyDescent="0.25">
      <c r="A25" s="48" t="s">
        <v>41</v>
      </c>
      <c r="B25" s="48"/>
      <c r="C25" s="48"/>
      <c r="D25" s="48"/>
      <c r="E25" s="48"/>
      <c r="F25" s="48"/>
      <c r="G25" s="48"/>
      <c r="H25" s="48"/>
      <c r="I25" s="48"/>
      <c r="J25" s="6" t="s">
        <v>14</v>
      </c>
      <c r="K25" s="3">
        <f>SUMIF(F:F,19%,I:I)</f>
        <v>0</v>
      </c>
    </row>
    <row r="26" spans="1:11" s="34" customFormat="1" ht="20.25" customHeight="1" x14ac:dyDescent="0.25">
      <c r="A26" s="49"/>
      <c r="B26" s="49"/>
      <c r="C26" s="49"/>
      <c r="D26" s="49"/>
      <c r="E26" s="49"/>
      <c r="F26" s="49"/>
      <c r="G26" s="49"/>
      <c r="H26" s="49"/>
      <c r="I26" s="49"/>
      <c r="J26" s="7" t="s">
        <v>10</v>
      </c>
      <c r="K26" s="4">
        <f>SUM(K23:K25)</f>
        <v>0</v>
      </c>
    </row>
    <row r="27" spans="1:11" s="34" customFormat="1" ht="23.25" customHeight="1" x14ac:dyDescent="0.25">
      <c r="A27" s="49"/>
      <c r="B27" s="49"/>
      <c r="C27" s="49"/>
      <c r="D27" s="49"/>
      <c r="E27" s="49"/>
      <c r="F27" s="49"/>
      <c r="G27" s="49"/>
      <c r="H27" s="49"/>
      <c r="I27" s="49"/>
      <c r="J27" s="8" t="s">
        <v>15</v>
      </c>
      <c r="K27" s="5">
        <f>ROUND(K24*5%,2)</f>
        <v>0</v>
      </c>
    </row>
    <row r="28" spans="1:11" s="34" customFormat="1" x14ac:dyDescent="0.25">
      <c r="A28" s="49"/>
      <c r="B28" s="49"/>
      <c r="C28" s="49"/>
      <c r="D28" s="49"/>
      <c r="E28" s="49"/>
      <c r="F28" s="49"/>
      <c r="G28" s="49"/>
      <c r="H28" s="49"/>
      <c r="I28" s="49"/>
      <c r="J28" s="8" t="s">
        <v>16</v>
      </c>
      <c r="K28" s="3">
        <f>ROUND(K25*19%,2)</f>
        <v>0</v>
      </c>
    </row>
    <row r="29" spans="1:11" s="34" customFormat="1" x14ac:dyDescent="0.25">
      <c r="A29" s="49"/>
      <c r="B29" s="49"/>
      <c r="C29" s="49"/>
      <c r="D29" s="49"/>
      <c r="E29" s="49"/>
      <c r="F29" s="49"/>
      <c r="G29" s="49"/>
      <c r="H29" s="49"/>
      <c r="I29" s="49"/>
      <c r="J29" s="7" t="s">
        <v>17</v>
      </c>
      <c r="K29" s="4">
        <f>SUM(K27:K28)</f>
        <v>0</v>
      </c>
    </row>
    <row r="30" spans="1:11" s="34" customFormat="1" ht="72" customHeight="1" x14ac:dyDescent="0.25">
      <c r="A30" s="49"/>
      <c r="B30" s="49"/>
      <c r="C30" s="49"/>
      <c r="D30" s="49"/>
      <c r="E30" s="49"/>
      <c r="F30" s="49"/>
      <c r="G30" s="49"/>
      <c r="H30" s="49"/>
      <c r="I30" s="49"/>
      <c r="J30" s="9" t="s">
        <v>18</v>
      </c>
      <c r="K30" s="4">
        <f>+K26+K29</f>
        <v>0</v>
      </c>
    </row>
    <row r="32" spans="1:11" x14ac:dyDescent="0.3">
      <c r="B32" s="58"/>
    </row>
    <row r="33" spans="1:2" x14ac:dyDescent="0.3">
      <c r="B33" s="58"/>
    </row>
    <row r="34" spans="1:2" x14ac:dyDescent="0.3">
      <c r="B34" s="58"/>
    </row>
    <row r="35" spans="1:2" ht="14.4" thickBot="1" x14ac:dyDescent="0.35">
      <c r="B35" s="59"/>
    </row>
    <row r="36" spans="1:2" x14ac:dyDescent="0.3">
      <c r="B36" s="36" t="s">
        <v>22</v>
      </c>
    </row>
    <row r="38" spans="1:2" x14ac:dyDescent="0.3">
      <c r="A38" s="23" t="s">
        <v>4</v>
      </c>
    </row>
  </sheetData>
  <sheetProtection algorithmName="SHA-512" hashValue="XDNaLCFLgFrXsxbeB17aq3kfnk13qF5TqfqY4thNSu40kHgom6O5E85F2Gox1t+cElrYpIaC/EfzS+T3SnKBbg==" saltValue="nZELB/AUlnYZlrfokiIozg==" spinCount="100000" sheet="1" scenarios="1" selectLockedCells="1"/>
  <mergeCells count="18">
    <mergeCell ref="B32:B35"/>
    <mergeCell ref="A25:I30"/>
    <mergeCell ref="A24:I24"/>
    <mergeCell ref="A9:B9"/>
    <mergeCell ref="C13:F13"/>
    <mergeCell ref="C15:F15"/>
    <mergeCell ref="E9:F9"/>
    <mergeCell ref="I9:J9"/>
    <mergeCell ref="A2:A5"/>
    <mergeCell ref="C11:F11"/>
    <mergeCell ref="J2:K2"/>
    <mergeCell ref="J3:K3"/>
    <mergeCell ref="J4:K4"/>
    <mergeCell ref="J5:K5"/>
    <mergeCell ref="A11:B15"/>
    <mergeCell ref="B2:I2"/>
    <mergeCell ref="B3:I3"/>
    <mergeCell ref="B4:I5"/>
  </mergeCells>
  <dataValidations count="1">
    <dataValidation type="whole" allowBlank="1" showInputMessage="1" showErrorMessage="1" sqref="E19:E22">
      <formula1>0</formula1>
      <formula2>100000000</formula2>
    </dataValidation>
  </dataValidations>
  <pageMargins left="0.7" right="0.7" top="0.75" bottom="0.75" header="0.3" footer="0.3"/>
  <pageSetup scale="52" orientation="landscape" r:id="rId1"/>
  <rowBreaks count="1" manualBreakCount="1">
    <brk id="20" max="11" man="1"/>
  </rowBreaks>
  <colBreaks count="1" manualBreakCount="1">
    <brk id="11"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F19:F22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4.4" x14ac:dyDescent="0.3"/>
  <sheetData>
    <row r="7" spans="4:4" x14ac:dyDescent="0.3">
      <c r="D7" s="2">
        <v>0</v>
      </c>
    </row>
    <row r="8" spans="4:4" x14ac:dyDescent="0.3">
      <c r="D8" s="2">
        <v>0.05</v>
      </c>
    </row>
    <row r="9" spans="4:4" x14ac:dyDescent="0.3">
      <c r="D9" s="2">
        <v>0.19</v>
      </c>
    </row>
    <row r="10" spans="4:4" x14ac:dyDescent="0.3">
      <c r="D10"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contr</cp:lastModifiedBy>
  <cp:lastPrinted>2021-08-29T02:12:57Z</cp:lastPrinted>
  <dcterms:created xsi:type="dcterms:W3CDTF">2017-04-28T13:22:52Z</dcterms:created>
  <dcterms:modified xsi:type="dcterms:W3CDTF">2021-08-29T02:25:50Z</dcterms:modified>
</cp:coreProperties>
</file>