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NIO/F-CD-116 BRUCELOSIS/"/>
    </mc:Choice>
  </mc:AlternateContent>
  <xr:revisionPtr revIDLastSave="78" documentId="8_{094BBC75-CE9A-4257-90D4-43A11CE1D40F}" xr6:coauthVersionLast="45" xr6:coauthVersionMax="45" xr10:uidLastSave="{25BD4063-8DBF-4346-8B4D-EA5CCB1F8E49}"/>
  <bookViews>
    <workbookView xWindow="2940" yWindow="2940" windowWidth="15375" windowHeight="7875" xr2:uid="{00000000-000D-0000-FFFF-FFFF00000000}"/>
  </bookViews>
  <sheets>
    <sheet name="Hoja1" sheetId="1" r:id="rId1"/>
    <sheet name="Hoja2" sheetId="2" state="hidden" r:id="rId2"/>
  </sheets>
  <definedNames>
    <definedName name="_xlnm.Print_Area" localSheetId="0">Hoja1!$A$1:$L$52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 l="1"/>
  <c r="I27" i="1" s="1"/>
  <c r="J27" i="1"/>
  <c r="K27" i="1" s="1"/>
  <c r="L27" i="1" s="1"/>
  <c r="H28" i="1"/>
  <c r="I28" i="1" s="1"/>
  <c r="J28" i="1"/>
  <c r="K28" i="1" s="1"/>
  <c r="H29" i="1"/>
  <c r="I29" i="1" s="1"/>
  <c r="J29" i="1"/>
  <c r="K29" i="1" s="1"/>
  <c r="H30" i="1"/>
  <c r="I30" i="1" s="1"/>
  <c r="J30" i="1"/>
  <c r="K30" i="1" s="1"/>
  <c r="H31" i="1"/>
  <c r="I31" i="1" s="1"/>
  <c r="J31" i="1"/>
  <c r="K31" i="1" s="1"/>
  <c r="L31" i="1" s="1"/>
  <c r="H32" i="1"/>
  <c r="I32" i="1" s="1"/>
  <c r="J32" i="1"/>
  <c r="K32" i="1" s="1"/>
  <c r="L32" i="1" s="1"/>
  <c r="H33" i="1"/>
  <c r="I33" i="1" s="1"/>
  <c r="J33" i="1"/>
  <c r="K33" i="1" s="1"/>
  <c r="H34" i="1"/>
  <c r="I34" i="1" s="1"/>
  <c r="J34" i="1"/>
  <c r="K34" i="1" s="1"/>
  <c r="H35" i="1"/>
  <c r="I35" i="1" s="1"/>
  <c r="J35" i="1"/>
  <c r="K35" i="1" s="1"/>
  <c r="L35" i="1" s="1"/>
  <c r="L28" i="1" l="1"/>
  <c r="L34" i="1"/>
  <c r="L30" i="1"/>
  <c r="L33" i="1"/>
  <c r="L29" i="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H26" i="1"/>
  <c r="I26" i="1" s="1"/>
  <c r="J26" i="1"/>
  <c r="K26" i="1" s="1"/>
  <c r="J19" i="1"/>
  <c r="H19" i="1"/>
  <c r="I19" i="1" s="1"/>
  <c r="L21" i="1" l="1"/>
  <c r="L25" i="1"/>
  <c r="K19" i="1"/>
  <c r="L19" i="1" s="1"/>
  <c r="L24" i="1"/>
  <c r="L26" i="1"/>
  <c r="L38" i="1"/>
  <c r="L41" i="1" s="1"/>
  <c r="A20" i="1" l="1"/>
  <c r="A21" i="1" s="1"/>
  <c r="A22" i="1" s="1"/>
  <c r="A23" i="1" s="1"/>
  <c r="A24" i="1" s="1"/>
  <c r="A25" i="1" s="1"/>
  <c r="A26" i="1" s="1"/>
  <c r="L39" i="1" l="1"/>
  <c r="L42" i="1" s="1"/>
  <c r="L37" i="1"/>
  <c r="L43" i="1" l="1"/>
  <c r="L40" i="1"/>
  <c r="L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<sst xmlns="http://schemas.openxmlformats.org/spreadsheetml/2006/main" count="73" uniqueCount="56">
  <si>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</si>
  <si>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</si>
  <si>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</si>
  <si>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</si>
  <si>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</si>
  <si>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</si>
  <si>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</si>
  <si>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</si>
  <si>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</si>
  <si>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</si>
  <si>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</si>
  <si>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</si>
  <si>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</si>
  <si>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</si>
  <si>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</si>
  <si>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</si>
  <si>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</si>
  <si>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</si>
  <si>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</si>
  <si>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</si>
  <si>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</si>
  <si>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</si>
  <si>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</si>
  <si>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</si>
  <si>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</si>
  <si>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</si>
  <si>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</si>
  <si>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</si>
  <si>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</si>
  <si>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</si>
  <si>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</si>
  <si>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</si>
  <si>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</si>
  <si>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</si>
  <si>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</si>
  <si>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</si>
  <si>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</si>
  <si>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06   /   08</t>
    </r>
  </si>
  <si>
    <t>Prueba de brucelosis ovina Reactivo, materiales, prueba mediante Elisa competitiva, transporte y trámites ante el ICA- Unidad Agroambiental La Esperanza.</t>
  </si>
  <si>
    <t>Prueba de brucelosis ovina: Reactivo, materiales, prueba mediante Rosa de bengala a machos y hembras ovinas mayores de 3 meses de edad, transporte y trámites ante el ICA- Unidad Agroambiental La Esperanza.</t>
  </si>
  <si>
    <t>Prueba de brucelosis bovina: Reactivo, materiales, prueba mediante Elisa competitiva, transporte y trámites ante el ICA- Unidad Agroambiental La Esperanza</t>
  </si>
  <si>
    <t>Prueba de brucelosis bovina: Reactivo, materiales, prueba mediante Rosa de bengala machos bovinos mayores de 8 meses de edad, transporte y trámites ante el ICA- Unidad Agroambiental La Esperanza</t>
  </si>
  <si>
    <t>Prueba de brucelosis bovina: Reactivo, materiales, prueba mediante Rosa de bengala a hembras bovinas mayores de 24 meses de edad, transporte y trámites ante el ICAUnidad Agroambiental La Esperanza</t>
  </si>
  <si>
    <t>Prueba de brucelosis ovina segundo muestreo Reactivo, materiales, prueba mediante Rosa de bengala a machos y hembras ovinas mayores de 3 meses de edad, transporte y trámites ante el ICA- Unidad Agroambiental La Esperanza.</t>
  </si>
  <si>
    <t>Prueba de brucelosis ovina segundo muestreo Reactivo, materiales, prueba mediante Elisa competitiva, transporte y trámites ante el ICA- Unidad Agroambiental La Esperanza</t>
  </si>
  <si>
    <t>Prueba de tuberculosis Ano Caudal. Incluye Tuberculina, materiales, transporte y trámites ante el ICA (bovinos mayores de 6 semanas). Unidad Agroambiental La Esperanza</t>
  </si>
  <si>
    <t>Prueba Tuberculosis cervical comparativa. Unidad Agroambiental La Esperanza</t>
  </si>
  <si>
    <t>Prueba de brucelosis bovina: Reactivo, materiales, prueba mediante Rosa de bengala a hembras bovinas mayores de 24 meses de edad, transporte y trámites ante el ICAUnidad Agroambiental El Tibar</t>
  </si>
  <si>
    <t>Prueba de brucelosis bovina: Reactivo, materiales, prueba mediante Elisa competitiva, transporte y trámites ante el ICA- Unidad Agroambiental El Tibar</t>
  </si>
  <si>
    <t>Prueba de brucelosis ovina Reactivo, materiales, prueba mediante Rosa de bengala a machos y hembras ovinas mayores de 3 meses de edad, transporte y trámites ante el ICA- Unidad Agroambiental El Tibar</t>
  </si>
  <si>
    <t>Prueba de brucelosis ovina Reactivo, materiales, prueba mediante Elisa competitiva, transporte y trámites ante el ICA- Unidad Agroambiental El Tibar</t>
  </si>
  <si>
    <t>Prueba de brucelosis ovina segundo muestreo Reactivo, materiales, prueba mediante Rosa de bengala a machos y hembras ovinas mayores de 3 meses de edad, transporte y trámites ante el ICA- Unidad Agroambiental El Tibar</t>
  </si>
  <si>
    <t>Prueba de brucelosis ovina segundo muestreo Reactivo, materiales, prueba medianteElisa competitiva, transporte y trámites ante el ICA- Unidad Agroambiental El Tibar</t>
  </si>
  <si>
    <t>Prueba de tuberculosis Ano Caudal. Incluye Tuberculina, materiales, transporte y trámites ante el ICA (bovinos mayores de 6 semanas). Unidad Agroambiental El Tibar</t>
  </si>
  <si>
    <t>Prueba Tuberculosis cervical comparativa. Unidad Agroambiental El Tibar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</si>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</sst>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16" xfId="0" applyFont="1" applyFill="1" applyBorder="1" applyAlignment="1" applyProtection="1">
      <alignment horizontal="center"/>
      <protection locked="0"/>
    </xf>
    <xf numFmtId="0" fontId="3" fillId="2" borderId="1" xfId="0" applyFont="1" applyFill="1" applyBorder="1" applyAlignment="1" applyProtection="1">
      <alignment horizontal="left"/>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24" zoomScaleNormal="100" zoomScaleSheetLayoutView="90" zoomScalePageLayoutView="55" workbookViewId="0">
      <selection activeCell="G35" sqref="G35"/>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61" t="s">
        <v>37</v>
      </c>
      <c r="B9" s="61"/>
      <c r="C9" s="22"/>
      <c r="E9" s="23" t="s">
        <v>22</v>
      </c>
      <c r="F9" s="54"/>
      <c r="G9" s="55"/>
      <c r="I9" s="24" t="s">
        <v>17</v>
      </c>
      <c r="J9" s="56"/>
      <c r="K9" s="57"/>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58"/>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58"/>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58"/>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51" x14ac:dyDescent="0.25">
      <c r="A19" s="9">
        <v>1</v>
      </c>
      <c r="B19" s="42" t="s">
        <v>42</v>
      </c>
      <c r="C19" s="1"/>
      <c r="D19" s="9">
        <v>47</v>
      </c>
      <c r="E19" s="9" t="s">
        <v>55</v>
      </c>
      <c r="F19" s="15">
        <v>0</v>
      </c>
      <c r="G19" s="2">
        <v>0</v>
      </c>
      <c r="H19" s="3">
        <f>+ROUND(F19*G19,0)</f>
        <v>0</v>
      </c>
      <c r="I19" s="3">
        <f>ROUND(F19+H19,0)</f>
        <v>0</v>
      </c>
      <c r="J19" s="3">
        <f>ROUND(F19*D19,0)</f>
        <v>0</v>
      </c>
      <c r="K19" s="3">
        <f>ROUND(J19*G19,0)</f>
        <v>0</v>
      </c>
      <c r="L19" s="4">
        <f>ROUND(J19+K19,0)</f>
        <v>0</v>
      </c>
    </row>
    <row r="20" spans="1:12" s="41" customFormat="1" ht="51" x14ac:dyDescent="0.25">
      <c r="A20" s="9">
        <f>+A19+1</f>
        <v>2</v>
      </c>
      <c r="B20" s="42" t="s">
        <v>41</v>
      </c>
      <c r="C20" s="1"/>
      <c r="D20" s="9">
        <v>2</v>
      </c>
      <c r="E20" s="9" t="s">
        <v>55</v>
      </c>
      <c r="F20" s="15">
        <v>0</v>
      </c>
      <c r="G20" s="2">
        <v>0</v>
      </c>
      <c r="H20" s="3">
        <f t="shared" ref="H20:H25" si="0">+ROUND(F20*G20,0)</f>
        <v>0</v>
      </c>
      <c r="I20" s="3">
        <f t="shared" ref="I20:I25" si="1">ROUND(F20+H20,0)</f>
        <v>0</v>
      </c>
      <c r="J20" s="3">
        <f t="shared" ref="J20:J25" si="2">ROUND(F20*D20,0)</f>
        <v>0</v>
      </c>
      <c r="K20" s="3">
        <f t="shared" ref="K20:K25" si="3">ROUND(J20*G20,0)</f>
        <v>0</v>
      </c>
      <c r="L20" s="4">
        <f t="shared" ref="L20:L25" si="4">ROUND(J20+K20,0)</f>
        <v>0</v>
      </c>
    </row>
    <row r="21" spans="1:12" s="41" customFormat="1" ht="51" x14ac:dyDescent="0.25">
      <c r="A21" s="9">
        <f t="shared" ref="A21:A25" si="5">+A20+1</f>
        <v>3</v>
      </c>
      <c r="B21" s="42" t="s">
        <v>40</v>
      </c>
      <c r="C21" s="1"/>
      <c r="D21" s="9">
        <v>5</v>
      </c>
      <c r="E21" s="9" t="s">
        <v>55</v>
      </c>
      <c r="F21" s="15">
        <v>0</v>
      </c>
      <c r="G21" s="2">
        <v>0</v>
      </c>
      <c r="H21" s="3">
        <f t="shared" si="0"/>
        <v>0</v>
      </c>
      <c r="I21" s="3">
        <f t="shared" si="1"/>
        <v>0</v>
      </c>
      <c r="J21" s="3">
        <f t="shared" si="2"/>
        <v>0</v>
      </c>
      <c r="K21" s="3">
        <f t="shared" si="3"/>
        <v>0</v>
      </c>
      <c r="L21" s="4">
        <f t="shared" si="4"/>
        <v>0</v>
      </c>
    </row>
    <row r="22" spans="1:12" s="41" customFormat="1" ht="63.75" x14ac:dyDescent="0.25">
      <c r="A22" s="9">
        <f t="shared" si="5"/>
        <v>4</v>
      </c>
      <c r="B22" s="42" t="s">
        <v>39</v>
      </c>
      <c r="C22" s="1"/>
      <c r="D22" s="9">
        <v>25</v>
      </c>
      <c r="E22" s="9" t="s">
        <v>55</v>
      </c>
      <c r="F22" s="15">
        <v>0</v>
      </c>
      <c r="G22" s="2">
        <v>0</v>
      </c>
      <c r="H22" s="3">
        <f t="shared" si="0"/>
        <v>0</v>
      </c>
      <c r="I22" s="3">
        <f t="shared" si="1"/>
        <v>0</v>
      </c>
      <c r="J22" s="3">
        <f t="shared" si="2"/>
        <v>0</v>
      </c>
      <c r="K22" s="3">
        <f t="shared" si="3"/>
        <v>0</v>
      </c>
      <c r="L22" s="4">
        <f t="shared" si="4"/>
        <v>0</v>
      </c>
    </row>
    <row r="23" spans="1:12" s="41" customFormat="1" ht="51" x14ac:dyDescent="0.25">
      <c r="A23" s="9">
        <f t="shared" si="5"/>
        <v>5</v>
      </c>
      <c r="B23" s="42" t="s">
        <v>38</v>
      </c>
      <c r="C23" s="1"/>
      <c r="D23" s="9">
        <v>3</v>
      </c>
      <c r="E23" s="9" t="s">
        <v>55</v>
      </c>
      <c r="F23" s="15">
        <v>0</v>
      </c>
      <c r="G23" s="2">
        <v>0</v>
      </c>
      <c r="H23" s="3">
        <f t="shared" si="0"/>
        <v>0</v>
      </c>
      <c r="I23" s="3">
        <f t="shared" si="1"/>
        <v>0</v>
      </c>
      <c r="J23" s="3">
        <f t="shared" si="2"/>
        <v>0</v>
      </c>
      <c r="K23" s="3">
        <f t="shared" si="3"/>
        <v>0</v>
      </c>
      <c r="L23" s="4">
        <f t="shared" si="4"/>
        <v>0</v>
      </c>
    </row>
    <row r="24" spans="1:12" s="41" customFormat="1" ht="63.75" x14ac:dyDescent="0.25">
      <c r="A24" s="9">
        <f t="shared" si="5"/>
        <v>6</v>
      </c>
      <c r="B24" s="42" t="s">
        <v>43</v>
      </c>
      <c r="C24" s="1"/>
      <c r="D24" s="9">
        <v>25</v>
      </c>
      <c r="E24" s="9" t="s">
        <v>55</v>
      </c>
      <c r="F24" s="15">
        <v>0</v>
      </c>
      <c r="G24" s="2">
        <v>0</v>
      </c>
      <c r="H24" s="3">
        <f t="shared" si="0"/>
        <v>0</v>
      </c>
      <c r="I24" s="3">
        <f t="shared" si="1"/>
        <v>0</v>
      </c>
      <c r="J24" s="3">
        <f t="shared" si="2"/>
        <v>0</v>
      </c>
      <c r="K24" s="3">
        <f t="shared" si="3"/>
        <v>0</v>
      </c>
      <c r="L24" s="4">
        <f t="shared" si="4"/>
        <v>0</v>
      </c>
    </row>
    <row r="25" spans="1:12" s="41" customFormat="1" ht="51" x14ac:dyDescent="0.25">
      <c r="A25" s="9">
        <f t="shared" si="5"/>
        <v>7</v>
      </c>
      <c r="B25" s="42" t="s">
        <v>44</v>
      </c>
      <c r="C25" s="1"/>
      <c r="D25" s="9">
        <v>3</v>
      </c>
      <c r="E25" s="9" t="s">
        <v>55</v>
      </c>
      <c r="F25" s="15">
        <v>0</v>
      </c>
      <c r="G25" s="2">
        <v>0</v>
      </c>
      <c r="H25" s="3">
        <f t="shared" si="0"/>
        <v>0</v>
      </c>
      <c r="I25" s="3">
        <f t="shared" si="1"/>
        <v>0</v>
      </c>
      <c r="J25" s="3">
        <f t="shared" si="2"/>
        <v>0</v>
      </c>
      <c r="K25" s="3">
        <f t="shared" si="3"/>
        <v>0</v>
      </c>
      <c r="L25" s="4">
        <f t="shared" si="4"/>
        <v>0</v>
      </c>
    </row>
    <row r="26" spans="1:12" s="41" customFormat="1" ht="51" x14ac:dyDescent="0.25">
      <c r="A26" s="9">
        <f>+A25+1</f>
        <v>8</v>
      </c>
      <c r="B26" s="42" t="s">
        <v>45</v>
      </c>
      <c r="C26" s="1"/>
      <c r="D26" s="9">
        <v>87</v>
      </c>
      <c r="E26" s="9" t="s">
        <v>55</v>
      </c>
      <c r="F26" s="15">
        <v>0</v>
      </c>
      <c r="G26" s="2">
        <v>0</v>
      </c>
      <c r="H26" s="3">
        <f>+ROUND(F26*G26,0)</f>
        <v>0</v>
      </c>
      <c r="I26" s="3">
        <f>ROUND(F26+H26,0)</f>
        <v>0</v>
      </c>
      <c r="J26" s="3">
        <f>ROUND(F26*D26,0)</f>
        <v>0</v>
      </c>
      <c r="K26" s="3">
        <f>ROUND(J26*G26,0)</f>
        <v>0</v>
      </c>
      <c r="L26" s="4">
        <f>ROUND(J26+K26,0)</f>
        <v>0</v>
      </c>
    </row>
    <row r="27" spans="1:12" s="41" customFormat="1" ht="25.5" x14ac:dyDescent="0.25">
      <c r="A27" s="9">
        <v>9</v>
      </c>
      <c r="B27" s="42" t="s">
        <v>46</v>
      </c>
      <c r="C27" s="1"/>
      <c r="D27" s="9">
        <v>5</v>
      </c>
      <c r="E27" s="9" t="s">
        <v>55</v>
      </c>
      <c r="F27" s="15">
        <v>0</v>
      </c>
      <c r="G27" s="2">
        <v>0</v>
      </c>
      <c r="H27" s="3">
        <f t="shared" ref="H27:H35" si="6">+ROUND(F27*G27,0)</f>
        <v>0</v>
      </c>
      <c r="I27" s="3">
        <f t="shared" ref="I27:I35" si="7">ROUND(F27+H27,0)</f>
        <v>0</v>
      </c>
      <c r="J27" s="3">
        <f t="shared" ref="J27:J35" si="8">ROUND(F27*D27,0)</f>
        <v>0</v>
      </c>
      <c r="K27" s="3">
        <f t="shared" ref="K27:K35" si="9">ROUND(J27*G27,0)</f>
        <v>0</v>
      </c>
      <c r="L27" s="4">
        <f t="shared" ref="L27:L35" si="10">ROUND(J27+K27,0)</f>
        <v>0</v>
      </c>
    </row>
    <row r="28" spans="1:12" s="41" customFormat="1" ht="51" x14ac:dyDescent="0.25">
      <c r="A28" s="9">
        <v>10</v>
      </c>
      <c r="B28" s="42" t="s">
        <v>47</v>
      </c>
      <c r="C28" s="1"/>
      <c r="D28" s="9">
        <v>6</v>
      </c>
      <c r="E28" s="9" t="s">
        <v>55</v>
      </c>
      <c r="F28" s="15">
        <v>0</v>
      </c>
      <c r="G28" s="2">
        <v>0</v>
      </c>
      <c r="H28" s="3">
        <f t="shared" si="6"/>
        <v>0</v>
      </c>
      <c r="I28" s="3">
        <f t="shared" si="7"/>
        <v>0</v>
      </c>
      <c r="J28" s="3">
        <f t="shared" si="8"/>
        <v>0</v>
      </c>
      <c r="K28" s="3">
        <f t="shared" si="9"/>
        <v>0</v>
      </c>
      <c r="L28" s="4">
        <f t="shared" si="10"/>
        <v>0</v>
      </c>
    </row>
    <row r="29" spans="1:12" s="41" customFormat="1" ht="38.25" x14ac:dyDescent="0.25">
      <c r="A29" s="9">
        <v>11</v>
      </c>
      <c r="B29" s="42" t="s">
        <v>48</v>
      </c>
      <c r="C29" s="1"/>
      <c r="D29" s="9">
        <v>1</v>
      </c>
      <c r="E29" s="9" t="s">
        <v>55</v>
      </c>
      <c r="F29" s="15">
        <v>0</v>
      </c>
      <c r="G29" s="2">
        <v>0</v>
      </c>
      <c r="H29" s="3">
        <f t="shared" si="6"/>
        <v>0</v>
      </c>
      <c r="I29" s="3">
        <f t="shared" si="7"/>
        <v>0</v>
      </c>
      <c r="J29" s="3">
        <f t="shared" si="8"/>
        <v>0</v>
      </c>
      <c r="K29" s="3">
        <f t="shared" si="9"/>
        <v>0</v>
      </c>
      <c r="L29" s="4">
        <f t="shared" si="10"/>
        <v>0</v>
      </c>
    </row>
    <row r="30" spans="1:12" s="41" customFormat="1" ht="63.75" x14ac:dyDescent="0.25">
      <c r="A30" s="9">
        <v>12</v>
      </c>
      <c r="B30" s="42" t="s">
        <v>49</v>
      </c>
      <c r="C30" s="1"/>
      <c r="D30" s="9">
        <v>25</v>
      </c>
      <c r="E30" s="9" t="s">
        <v>55</v>
      </c>
      <c r="F30" s="15">
        <v>0</v>
      </c>
      <c r="G30" s="2">
        <v>0</v>
      </c>
      <c r="H30" s="3">
        <f t="shared" si="6"/>
        <v>0</v>
      </c>
      <c r="I30" s="3">
        <f t="shared" si="7"/>
        <v>0</v>
      </c>
      <c r="J30" s="3">
        <f t="shared" si="8"/>
        <v>0</v>
      </c>
      <c r="K30" s="3">
        <f t="shared" si="9"/>
        <v>0</v>
      </c>
      <c r="L30" s="4">
        <f t="shared" si="10"/>
        <v>0</v>
      </c>
    </row>
    <row r="31" spans="1:12" s="41" customFormat="1" ht="38.25" x14ac:dyDescent="0.25">
      <c r="A31" s="9">
        <v>13</v>
      </c>
      <c r="B31" s="42" t="s">
        <v>50</v>
      </c>
      <c r="C31" s="1"/>
      <c r="D31" s="9">
        <v>3</v>
      </c>
      <c r="E31" s="9" t="s">
        <v>55</v>
      </c>
      <c r="F31" s="15">
        <v>0</v>
      </c>
      <c r="G31" s="2">
        <v>0</v>
      </c>
      <c r="H31" s="3">
        <f t="shared" si="6"/>
        <v>0</v>
      </c>
      <c r="I31" s="3">
        <f t="shared" si="7"/>
        <v>0</v>
      </c>
      <c r="J31" s="3">
        <f t="shared" si="8"/>
        <v>0</v>
      </c>
      <c r="K31" s="3">
        <f t="shared" si="9"/>
        <v>0</v>
      </c>
      <c r="L31" s="4">
        <f t="shared" si="10"/>
        <v>0</v>
      </c>
    </row>
    <row r="32" spans="1:12" s="41" customFormat="1" ht="63.75" x14ac:dyDescent="0.25">
      <c r="A32" s="9">
        <v>14</v>
      </c>
      <c r="B32" s="42" t="s">
        <v>51</v>
      </c>
      <c r="C32" s="1"/>
      <c r="D32" s="9">
        <v>25</v>
      </c>
      <c r="E32" s="9" t="s">
        <v>55</v>
      </c>
      <c r="F32" s="15">
        <v>0</v>
      </c>
      <c r="G32" s="2">
        <v>0</v>
      </c>
      <c r="H32" s="3">
        <f t="shared" si="6"/>
        <v>0</v>
      </c>
      <c r="I32" s="3">
        <f t="shared" si="7"/>
        <v>0</v>
      </c>
      <c r="J32" s="3">
        <f t="shared" si="8"/>
        <v>0</v>
      </c>
      <c r="K32" s="3">
        <f t="shared" si="9"/>
        <v>0</v>
      </c>
      <c r="L32" s="4">
        <f t="shared" si="10"/>
        <v>0</v>
      </c>
    </row>
    <row r="33" spans="1:12" s="41" customFormat="1" ht="51" x14ac:dyDescent="0.25">
      <c r="A33" s="9">
        <v>15</v>
      </c>
      <c r="B33" s="42" t="s">
        <v>52</v>
      </c>
      <c r="C33" s="1"/>
      <c r="D33" s="9">
        <v>3</v>
      </c>
      <c r="E33" s="9" t="s">
        <v>55</v>
      </c>
      <c r="F33" s="15">
        <v>0</v>
      </c>
      <c r="G33" s="2">
        <v>0</v>
      </c>
      <c r="H33" s="3">
        <f t="shared" si="6"/>
        <v>0</v>
      </c>
      <c r="I33" s="3">
        <f t="shared" si="7"/>
        <v>0</v>
      </c>
      <c r="J33" s="3">
        <f t="shared" si="8"/>
        <v>0</v>
      </c>
      <c r="K33" s="3">
        <f t="shared" si="9"/>
        <v>0</v>
      </c>
      <c r="L33" s="4">
        <f t="shared" si="10"/>
        <v>0</v>
      </c>
    </row>
    <row r="34" spans="1:12" s="41" customFormat="1" ht="51" x14ac:dyDescent="0.25">
      <c r="A34" s="9">
        <v>16</v>
      </c>
      <c r="B34" s="42" t="s">
        <v>53</v>
      </c>
      <c r="C34" s="1"/>
      <c r="D34" s="9">
        <v>8</v>
      </c>
      <c r="E34" s="9" t="s">
        <v>55</v>
      </c>
      <c r="F34" s="15">
        <v>0</v>
      </c>
      <c r="G34" s="2">
        <v>0</v>
      </c>
      <c r="H34" s="3">
        <f t="shared" si="6"/>
        <v>0</v>
      </c>
      <c r="I34" s="3">
        <f t="shared" si="7"/>
        <v>0</v>
      </c>
      <c r="J34" s="3">
        <f t="shared" si="8"/>
        <v>0</v>
      </c>
      <c r="K34" s="3">
        <f t="shared" si="9"/>
        <v>0</v>
      </c>
      <c r="L34" s="4">
        <f t="shared" si="10"/>
        <v>0</v>
      </c>
    </row>
    <row r="35" spans="1:12" s="41" customFormat="1" ht="25.5" x14ac:dyDescent="0.25">
      <c r="A35" s="9">
        <v>17</v>
      </c>
      <c r="B35" s="42" t="s">
        <v>54</v>
      </c>
      <c r="C35" s="1"/>
      <c r="D35" s="9">
        <v>2</v>
      </c>
      <c r="E35" s="9" t="s">
        <v>55</v>
      </c>
      <c r="F35" s="15">
        <v>0</v>
      </c>
      <c r="G35" s="2">
        <v>0</v>
      </c>
      <c r="H35" s="3">
        <f t="shared" si="6"/>
        <v>0</v>
      </c>
      <c r="I35" s="3">
        <f t="shared" si="7"/>
        <v>0</v>
      </c>
      <c r="J35" s="3">
        <f t="shared" si="8"/>
        <v>0</v>
      </c>
      <c r="K35" s="3">
        <f t="shared" si="9"/>
        <v>0</v>
      </c>
      <c r="L35" s="4">
        <f t="shared" si="10"/>
        <v>0</v>
      </c>
    </row>
    <row r="37" spans="1:12" s="41" customFormat="1" ht="42" customHeight="1" thickBot="1" x14ac:dyDescent="0.25">
      <c r="A37" s="30"/>
      <c r="B37" s="43"/>
      <c r="C37" s="43"/>
      <c r="D37" s="30"/>
      <c r="E37" s="44"/>
      <c r="F37" s="45"/>
      <c r="G37" s="44"/>
      <c r="H37" s="44"/>
      <c r="I37" s="46"/>
      <c r="K37" s="10" t="s">
        <v>24</v>
      </c>
      <c r="L37" s="6">
        <f>SUMIF(G:G,0%,J:J)</f>
        <v>0</v>
      </c>
    </row>
    <row r="38" spans="1:12" s="41" customFormat="1" ht="29.25" customHeight="1" thickBot="1" x14ac:dyDescent="0.25">
      <c r="A38" s="47" t="s">
        <v>26</v>
      </c>
      <c r="B38" s="48"/>
      <c r="C38" s="48"/>
      <c r="D38" s="48"/>
      <c r="E38" s="48"/>
      <c r="F38" s="48"/>
      <c r="G38" s="48"/>
      <c r="H38" s="48"/>
      <c r="I38" s="48"/>
      <c r="J38" s="49"/>
      <c r="K38" s="14" t="s">
        <v>11</v>
      </c>
      <c r="L38" s="6">
        <f>SUMIF(G:G,5%,J:J)</f>
        <v>0</v>
      </c>
    </row>
    <row r="39" spans="1:12" s="41" customFormat="1" ht="77.25" customHeight="1" x14ac:dyDescent="0.2">
      <c r="A39" s="50" t="s">
        <v>34</v>
      </c>
      <c r="B39" s="50"/>
      <c r="C39" s="50"/>
      <c r="D39" s="50"/>
      <c r="E39" s="50"/>
      <c r="F39" s="50"/>
      <c r="G39" s="50"/>
      <c r="H39" s="50"/>
      <c r="I39" s="50"/>
      <c r="J39" s="50"/>
      <c r="K39" s="10" t="s">
        <v>12</v>
      </c>
      <c r="L39" s="6">
        <f>SUMIF(G:G,19%,J:J)</f>
        <v>0</v>
      </c>
    </row>
    <row r="40" spans="1:12" s="41" customFormat="1" ht="20.25" customHeight="1" x14ac:dyDescent="0.2">
      <c r="A40" s="51"/>
      <c r="B40" s="51"/>
      <c r="C40" s="51"/>
      <c r="D40" s="51"/>
      <c r="E40" s="51"/>
      <c r="F40" s="51"/>
      <c r="G40" s="51"/>
      <c r="H40" s="51"/>
      <c r="I40" s="51"/>
      <c r="J40" s="51"/>
      <c r="K40" s="11" t="s">
        <v>8</v>
      </c>
      <c r="L40" s="7">
        <f>SUM(L37:L39)</f>
        <v>0</v>
      </c>
    </row>
    <row r="41" spans="1:12" s="41" customFormat="1" ht="23.25" customHeight="1" x14ac:dyDescent="0.2">
      <c r="A41" s="51"/>
      <c r="B41" s="51"/>
      <c r="C41" s="51"/>
      <c r="D41" s="51"/>
      <c r="E41" s="51"/>
      <c r="F41" s="51"/>
      <c r="G41" s="51"/>
      <c r="H41" s="51"/>
      <c r="I41" s="51"/>
      <c r="J41" s="51"/>
      <c r="K41" s="12" t="s">
        <v>13</v>
      </c>
      <c r="L41" s="8">
        <f>ROUND(L38*5%,0)</f>
        <v>0</v>
      </c>
    </row>
    <row r="42" spans="1:12" s="41" customFormat="1" x14ac:dyDescent="0.2">
      <c r="A42" s="51"/>
      <c r="B42" s="51"/>
      <c r="C42" s="51"/>
      <c r="D42" s="51"/>
      <c r="E42" s="51"/>
      <c r="F42" s="51"/>
      <c r="G42" s="51"/>
      <c r="H42" s="51"/>
      <c r="I42" s="51"/>
      <c r="J42" s="51"/>
      <c r="K42" s="12" t="s">
        <v>14</v>
      </c>
      <c r="L42" s="6">
        <f>ROUND(L39*19%,0)</f>
        <v>0</v>
      </c>
    </row>
    <row r="43" spans="1:12" s="41" customFormat="1" x14ac:dyDescent="0.2">
      <c r="A43" s="51"/>
      <c r="B43" s="51"/>
      <c r="C43" s="51"/>
      <c r="D43" s="51"/>
      <c r="E43" s="51"/>
      <c r="F43" s="51"/>
      <c r="G43" s="51"/>
      <c r="H43" s="51"/>
      <c r="I43" s="51"/>
      <c r="J43" s="51"/>
      <c r="K43" s="11" t="s">
        <v>15</v>
      </c>
      <c r="L43" s="7">
        <f>SUM(L41:L42)</f>
        <v>0</v>
      </c>
    </row>
    <row r="44" spans="1:12" s="41" customFormat="1" ht="59.25" customHeight="1" x14ac:dyDescent="0.2">
      <c r="A44" s="51"/>
      <c r="B44" s="51"/>
      <c r="C44" s="51"/>
      <c r="D44" s="51"/>
      <c r="E44" s="51"/>
      <c r="F44" s="51"/>
      <c r="G44" s="51"/>
      <c r="H44" s="51"/>
      <c r="I44" s="51"/>
      <c r="J44" s="51"/>
      <c r="K44" s="13" t="s">
        <v>16</v>
      </c>
      <c r="L44" s="7">
        <f>+L40+L43</f>
        <v>0</v>
      </c>
    </row>
    <row r="46" spans="1:12" x14ac:dyDescent="0.25">
      <c r="B46" s="59"/>
      <c r="C46" s="59"/>
    </row>
    <row r="47" spans="1:12" x14ac:dyDescent="0.25">
      <c r="B47" s="59"/>
      <c r="C47" s="59"/>
    </row>
    <row r="48" spans="1:12" x14ac:dyDescent="0.25">
      <c r="B48" s="59"/>
      <c r="C48" s="59"/>
    </row>
    <row r="49" spans="1:3" ht="15.75" thickBot="1" x14ac:dyDescent="0.3">
      <c r="B49" s="60"/>
      <c r="C49" s="60"/>
    </row>
    <row r="50" spans="1:3" x14ac:dyDescent="0.25">
      <c r="B50" s="52" t="s">
        <v>21</v>
      </c>
      <c r="C50" s="52"/>
    </row>
    <row r="52" spans="1:3" x14ac:dyDescent="0.25">
      <c r="A52" s="53" t="s">
        <v>2</v>
      </c>
    </row>
  </sheetData>
  <sheetProtection algorithmName="SHA-512" hashValue="iOS8ZDp5XEcGPsmtPf/nFUrpp2pUgeBIZ21sL8RCjKtCh9ndoVYPvK4b+F23WXSRB3mm60f3IUWkUo3e65Josw==" saltValue="zcauqK9MICb2H3+8lAwrjA==" spinCount="100000" sheet="1" scenarios="1" selectLockedCells="1"/>
  <mergeCells count="19">
    <mergeCell ref="A39:J44"/>
    <mergeCell ref="A38:J38"/>
    <mergeCell ref="A9:B9"/>
    <mergeCell ref="B50:C50"/>
    <mergeCell ref="D13:G13"/>
    <mergeCell ref="D15:G15"/>
    <mergeCell ref="F9:G9"/>
    <mergeCell ref="J9:K9"/>
    <mergeCell ref="B49:C49"/>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2021-06-09T13:41:22Z</dcterms:modified>
</cp:coreProperties>
</file>