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94 DOTACIÓN BRIGADAS- SST\PUBLICACIÓN\"/>
    </mc:Choice>
  </mc:AlternateContent>
  <xr:revisionPtr revIDLastSave="0" documentId="13_ncr:1_{635A2019-7CB7-469B-85B7-2B3B6CDCD38C}"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J19" i="1"/>
  <c r="H19" i="1"/>
  <c r="I19" i="1" s="1"/>
  <c r="L21" i="1" l="1"/>
  <c r="K19" i="1"/>
  <c r="L19" i="1" s="1"/>
  <c r="L24" i="1"/>
  <c r="L27" i="1" s="1"/>
  <c r="A20" i="1" l="1"/>
  <c r="A21" i="1" s="1"/>
  <c r="A22"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<sst xmlns="http://schemas.openxmlformats.org/spreadsheetml/2006/main" count="47" uniqueCount="43">
  <si>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</si>
  <si>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</si>
  <si>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</si>
  <si>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</si>
  <si>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</si>
  <si>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</si>
  <si>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</si>
  <si>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</si>
  <si>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</si>
  <si>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</si>
  <si>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</si>
  <si>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</si>
  <si>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</si>
  <si>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</si>
  <si>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</si>
  <si>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</si>
  <si>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</si>
  <si>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</si>
  <si>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</si>
  <si>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</si>
  <si>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</si>
  <si>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</si>
  <si>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</si>
  <si>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</si>
  <si>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</si>
  <si>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</si>
  <si>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</si>
  <si>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</si>
  <si>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</si>
  <si>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</si>
  <si>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</si>
  <si>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</si>
  <si>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</si>
  <si>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</si>
  <si>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</si>
  <si>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</si>
  <si>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</si>
  <si>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t>
  </si>
  <si>
    <t>GORRAS EN MATERIAL GOREK 100 % POLIESTER CON BORDADO EN LA PARTE DELANTERA CON EL ESCUDO DE LA BRIGADA SEGÚN MANUAL DE IMAGEN INSTITUCIONAL Y EN LA PARTE DE ATRÁS CON LA PALABRA BRIGADISTA.</t>
  </si>
  <si>
    <t>UNIDAD</t>
  </si>
  <si>
    <t>CAMISA POLO MANGA CORTA , EN MATERIAL POLUX100% POLIESTER CON BORDADO EN LA ESPALDA CON LA PALABRA" BRIGADISTA" EN EL BOLSILLO DELANTERO CON EL ESCUDO DE LA BRIGADA SEGÚN MANUAL DE IMAGEN INSTITUCIONAL.</t>
  </si>
  <si>
    <t>CHAQUETA ROMPEVIENTOS CON CAPOTA ,VERDE MILITAR CON CREMALLERA REFLECTIVA ,MANGAS REAJUSTABLES CON CREMALLERA ,BOLSILLOS A LOS LADOS DELANTEROS CON CREMALLERAS, EN MATERIAL GOREK 100% POLIESTER, CON FRANJA VERDE FLUORECENTE DE 10 CENTIMETROS BORDADO EN LA ESPALDA "BRIGAGISTA" Y CON EL ESCUDO DE LA BRIGADA SEGÚN MANUAL DE IMAGEN INSTITUCIONAL. CON ENPAQUE INDIVIDUAL.</t>
  </si>
  <si>
    <t>CAMISA MATERIALDE LA FAYETTE VENETA PLUS ,CASUAL EN MANGA LARGA, BOLSILLO DELANTERO CON EL ESCUDO DE LA BRIGADA SEGUN MANUAL DE IMAGEN INSTITUCIONAL. SOLAPA VISIBLE CON BOTONES ,EXPUESTOS DE PLÁSTICO AL FRENTE DE ALTA RESISTENCIA ANTIESTÁTICOS. PIE DE CUELLO Y BOTONES EN CUELLO. PRESILLAS DE REFUERZO EN BOLSAS Y COSTURAS DOBLES.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</si>
</sst>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85" zoomScaleNormal="85" zoomScaleSheetLayoutView="90" zoomScalePageLayoutView="55" workbookViewId="0">
      <selection activeCell="B33" sqref="B33:C35"/>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4" t="s">
        <v>2</v>
      </c>
      <c r="B9" s="54"/>
      <c r="C9" s="22"/>
      <c r="E9" s="23" t="s">
        <v>22</v>
      </c>
      <c r="F9" s="55"/>
      <c r="G9" s="56"/>
      <c r="I9" s="24" t="s">
        <v>17</v>
      </c>
      <c r="J9" s="57"/>
      <c r="K9" s="58"/>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63.75" x14ac:dyDescent="0.25">
      <c r="A19" s="7">
        <v>1</v>
      </c>
      <c r="B19" s="42" t="s">
        <v>38</v>
      </c>
      <c r="C19" s="15"/>
      <c r="D19" s="7">
        <v>1</v>
      </c>
      <c r="E19" s="7" t="s">
        <v>39</v>
      </c>
      <c r="F19" s="13">
        <v>0</v>
      </c>
      <c r="G19" s="14">
        <v>0</v>
      </c>
      <c r="H19" s="1">
        <f>+ROUND(F19*G19,0)</f>
        <v>0</v>
      </c>
      <c r="I19" s="1">
        <f>ROUND(F19+H19,0)</f>
        <v>0</v>
      </c>
      <c r="J19" s="1">
        <f>ROUND(F19*D19,0)</f>
        <v>0</v>
      </c>
      <c r="K19" s="1">
        <f>ROUND(J19*G19,0)</f>
        <v>0</v>
      </c>
      <c r="L19" s="2">
        <f>ROUND(J19+K19,0)</f>
        <v>0</v>
      </c>
    </row>
    <row r="20" spans="1:12" s="41" customFormat="1" ht="76.5" x14ac:dyDescent="0.25">
      <c r="A20" s="7">
        <f>+A19+1</f>
        <v>2</v>
      </c>
      <c r="B20" s="42" t="s">
        <v>40</v>
      </c>
      <c r="C20" s="15"/>
      <c r="D20" s="7">
        <v>1</v>
      </c>
      <c r="E20" s="7" t="s">
        <v>39</v>
      </c>
      <c r="F20" s="13">
        <v>0</v>
      </c>
      <c r="G20" s="14">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41" customFormat="1" ht="127.5" x14ac:dyDescent="0.25">
      <c r="A21" s="7">
        <f t="shared" ref="A21:A22" si="5">+A20+1</f>
        <v>3</v>
      </c>
      <c r="B21" s="42" t="s">
        <v>41</v>
      </c>
      <c r="C21" s="15"/>
      <c r="D21" s="7">
        <v>1</v>
      </c>
      <c r="E21" s="7" t="s">
        <v>39</v>
      </c>
      <c r="F21" s="13">
        <v>0</v>
      </c>
      <c r="G21" s="14">
        <v>0</v>
      </c>
      <c r="H21" s="1">
        <f t="shared" si="0"/>
        <v>0</v>
      </c>
      <c r="I21" s="1">
        <f t="shared" si="1"/>
        <v>0</v>
      </c>
      <c r="J21" s="1">
        <f t="shared" si="2"/>
        <v>0</v>
      </c>
      <c r="K21" s="1">
        <f t="shared" si="3"/>
        <v>0</v>
      </c>
      <c r="L21" s="2">
        <f t="shared" si="4"/>
        <v>0</v>
      </c>
    </row>
    <row r="22" spans="1:12" s="41" customFormat="1" ht="114.75" x14ac:dyDescent="0.25">
      <c r="A22" s="7">
        <f t="shared" si="5"/>
        <v>4</v>
      </c>
      <c r="B22" s="42" t="s">
        <v>42</v>
      </c>
      <c r="C22" s="15"/>
      <c r="D22" s="7">
        <v>1</v>
      </c>
      <c r="E22" s="7" t="s">
        <v>39</v>
      </c>
      <c r="F22" s="13">
        <v>0</v>
      </c>
      <c r="G22" s="14">
        <v>0</v>
      </c>
      <c r="H22" s="1">
        <f t="shared" si="0"/>
        <v>0</v>
      </c>
      <c r="I22" s="1">
        <f t="shared" si="1"/>
        <v>0</v>
      </c>
      <c r="J22" s="1">
        <f t="shared" si="2"/>
        <v>0</v>
      </c>
      <c r="K22" s="1">
        <f t="shared" si="3"/>
        <v>0</v>
      </c>
      <c r="L22" s="2">
        <f t="shared" si="4"/>
        <v>0</v>
      </c>
    </row>
    <row r="23" spans="1:12" s="41" customFormat="1" ht="42" customHeight="1" thickBot="1" x14ac:dyDescent="0.25">
      <c r="A23" s="30"/>
      <c r="B23" s="43"/>
      <c r="C23" s="43"/>
      <c r="D23" s="30"/>
      <c r="E23" s="44"/>
      <c r="F23" s="45"/>
      <c r="G23" s="44"/>
      <c r="H23" s="44"/>
      <c r="I23" s="46"/>
      <c r="K23" s="8" t="s">
        <v>24</v>
      </c>
      <c r="L23" s="4">
        <f>SUMIF(G:G,0%,J:J)</f>
        <v>0</v>
      </c>
    </row>
    <row r="24" spans="1:12" s="41" customFormat="1" ht="29.25" customHeight="1" thickBot="1" x14ac:dyDescent="0.25">
      <c r="A24" s="47" t="s">
        <v>26</v>
      </c>
      <c r="B24" s="48"/>
      <c r="C24" s="48"/>
      <c r="D24" s="48"/>
      <c r="E24" s="48"/>
      <c r="F24" s="48"/>
      <c r="G24" s="48"/>
      <c r="H24" s="48"/>
      <c r="I24" s="48"/>
      <c r="J24" s="49"/>
      <c r="K24" s="12" t="s">
        <v>11</v>
      </c>
      <c r="L24" s="4">
        <f>SUMIF(G:G,5%,J:J)</f>
        <v>0</v>
      </c>
    </row>
    <row r="25" spans="1:12" s="41" customFormat="1" ht="77.25" customHeight="1" x14ac:dyDescent="0.2">
      <c r="A25" s="50" t="s">
        <v>34</v>
      </c>
      <c r="B25" s="50"/>
      <c r="C25" s="50"/>
      <c r="D25" s="50"/>
      <c r="E25" s="50"/>
      <c r="F25" s="50"/>
      <c r="G25" s="50"/>
      <c r="H25" s="50"/>
      <c r="I25" s="50"/>
      <c r="J25" s="50"/>
      <c r="K25" s="8" t="s">
        <v>12</v>
      </c>
      <c r="L25" s="4">
        <f>SUMIF(G:G,19%,J:J)</f>
        <v>0</v>
      </c>
    </row>
    <row r="26" spans="1:12" s="41" customFormat="1" ht="20.25" customHeight="1" x14ac:dyDescent="0.2">
      <c r="A26" s="51"/>
      <c r="B26" s="51"/>
      <c r="C26" s="51"/>
      <c r="D26" s="51"/>
      <c r="E26" s="51"/>
      <c r="F26" s="51"/>
      <c r="G26" s="51"/>
      <c r="H26" s="51"/>
      <c r="I26" s="51"/>
      <c r="J26" s="51"/>
      <c r="K26" s="9" t="s">
        <v>8</v>
      </c>
      <c r="L26" s="5">
        <f>SUM(L23:L25)</f>
        <v>0</v>
      </c>
    </row>
    <row r="27" spans="1:12" s="41" customFormat="1" ht="23.25" customHeight="1" x14ac:dyDescent="0.2">
      <c r="A27" s="51"/>
      <c r="B27" s="51"/>
      <c r="C27" s="51"/>
      <c r="D27" s="51"/>
      <c r="E27" s="51"/>
      <c r="F27" s="51"/>
      <c r="G27" s="51"/>
      <c r="H27" s="51"/>
      <c r="I27" s="51"/>
      <c r="J27" s="51"/>
      <c r="K27" s="10" t="s">
        <v>13</v>
      </c>
      <c r="L27" s="6">
        <f>ROUND(L24*5%,0)</f>
        <v>0</v>
      </c>
    </row>
    <row r="28" spans="1:12" s="41" customFormat="1" x14ac:dyDescent="0.2">
      <c r="A28" s="51"/>
      <c r="B28" s="51"/>
      <c r="C28" s="51"/>
      <c r="D28" s="51"/>
      <c r="E28" s="51"/>
      <c r="F28" s="51"/>
      <c r="G28" s="51"/>
      <c r="H28" s="51"/>
      <c r="I28" s="51"/>
      <c r="J28" s="51"/>
      <c r="K28" s="10" t="s">
        <v>14</v>
      </c>
      <c r="L28" s="4">
        <f>ROUND(L25*19%,0)</f>
        <v>0</v>
      </c>
    </row>
    <row r="29" spans="1:12" s="41" customFormat="1" x14ac:dyDescent="0.2">
      <c r="A29" s="51"/>
      <c r="B29" s="51"/>
      <c r="C29" s="51"/>
      <c r="D29" s="51"/>
      <c r="E29" s="51"/>
      <c r="F29" s="51"/>
      <c r="G29" s="51"/>
      <c r="H29" s="51"/>
      <c r="I29" s="51"/>
      <c r="J29" s="51"/>
      <c r="K29" s="9" t="s">
        <v>15</v>
      </c>
      <c r="L29" s="5">
        <f>SUM(L27:L28)</f>
        <v>0</v>
      </c>
    </row>
    <row r="30" spans="1:12" s="41" customFormat="1" ht="59.25" customHeight="1" x14ac:dyDescent="0.2">
      <c r="A30" s="51"/>
      <c r="B30" s="51"/>
      <c r="C30" s="51"/>
      <c r="D30" s="51"/>
      <c r="E30" s="51"/>
      <c r="F30" s="51"/>
      <c r="G30" s="51"/>
      <c r="H30" s="51"/>
      <c r="I30" s="51"/>
      <c r="J30" s="51"/>
      <c r="K30" s="11" t="s">
        <v>16</v>
      </c>
      <c r="L30" s="5">
        <f>+L26+L29</f>
        <v>0</v>
      </c>
    </row>
    <row r="33" spans="1:3" x14ac:dyDescent="0.25">
      <c r="B33" s="60"/>
      <c r="C33" s="60"/>
    </row>
    <row r="34" spans="1:3" x14ac:dyDescent="0.25">
      <c r="B34" s="60"/>
      <c r="C34" s="60"/>
    </row>
    <row r="35" spans="1:3" ht="15.75" thickBot="1" x14ac:dyDescent="0.3">
      <c r="B35" s="61"/>
      <c r="C35" s="61"/>
    </row>
    <row r="36" spans="1:3" x14ac:dyDescent="0.25">
      <c r="B36" s="52" t="s">
        <v>21</v>
      </c>
      <c r="C36" s="52"/>
    </row>
    <row r="38" spans="1:3" x14ac:dyDescent="0.25">
      <c r="A38" s="53" t="s">
        <v>37</v>
      </c>
    </row>
  </sheetData>
  <sheetProtection algorithmName="SHA-512" hashValue="qh3F6uQqjEdHTUhz7FHAlso5zGBawC9EenDAVQ6+EVr0p1bDqNmeQOe41zp6K259SePSlKVb4C0xjiNMcRBexQ==" saltValue="8G779A62vtVSeVswRARYSA==" spinCount="100000" sheet="1" scenarios="1" selectLockedCells="1"/>
  <mergeCells count="19">
    <mergeCell ref="A25:J30"/>
    <mergeCell ref="A24:J24"/>
    <mergeCell ref="A9:B9"/>
    <mergeCell ref="B36:C36"/>
    <mergeCell ref="D13:G13"/>
    <mergeCell ref="D15:G15"/>
    <mergeCell ref="F9:G9"/>
    <mergeCell ref="J9:K9"/>
    <mergeCell ref="B33:C35"/>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2021-08-25T16:30:10Z</dcterms:modified>
</cp:coreProperties>
</file>