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331 INVESTIGACION/DOCUMENTOS A PUBLICAR/"/>
    </mc:Choice>
  </mc:AlternateContent>
  <xr:revisionPtr revIDLastSave="0" documentId="8_{1591E673-FECE-4CF0-BDB5-21487052E0E9}"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<sst xmlns="http://schemas.openxmlformats.org/spreadsheetml/2006/main" count="42" uniqueCount="41">
  <si>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</si>
  <si>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</si>
  <si>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</si>
  <si>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</si>
  <si>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</si>
  <si>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</si>
  <si>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</si>
  <si>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</si>
  <si>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</si>
  <si>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</si>
  <si>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</si>
  <si>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</si>
  <si>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</si>
  <si>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</si>
  <si>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</si>
  <si>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</si>
  <si>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</si>
  <si>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</si>
  <si>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</si>
  <si>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</si>
  <si>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</si>
  <si>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</si>
  <si>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</si>
  <si>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</si>
  <si>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</si>
  <si>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</si>
  <si>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</si>
  <si>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</si>
  <si>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</si>
  <si>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</si>
  <si>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</si>
  <si>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</si>
  <si>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</si>
  <si>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</si>
  <si>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</si>
  <si>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</si>
  <si>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</si>
  <si>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</si>
  <si>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</si>
  <si>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</si>
  <si>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r>
      <t xml:space="preserve">Biodigestor. El sistema deberá entregarse instalado en Fusagasuga.   El sistema debe incluir lo siguiente: Tanque de 150 cm de altura x 150 cm de diámetro (en Acero inox. 304 Cal. 14 o lamina calibre 14 con recubrimiento epóxico), con 2 escotillas para alimentación y descargue, 2 orificios para sensores, 1 base en lamina col- roll 2 conductos de retorno de materiales. 1 moto-reductor 2HP. 1 árbol eje de 32mm de diámetro en Acero (28 mm ensamble con el moto-reductor) y con 3 aspas. Triturador industrial de 20 litros de construcción robusta, fabricada totalmente en acero inoxidable. Motor de 2 HP para la elaboración de granizados, adobos, fruta congelada Vaso y soporte fabricados en acero inoxidable. 304 calibre 14 o 16 Cuchilla de doble acción fácil de desmontar Sistema abatible, el vaso se puede voltear para descargar el jugo. Sello mecánico, el mismo que utilizan las bombas de agua de los vehículos. CPU Industrial compacta AC/DC/rele, I/O: 14 DI 24VDC, 2AI 0-10V DC, Alimentación: 85-264 V AC. 2 puertos PN, Memoria de programa 75 KB.                                                
Sistema de control de temperatura y de calefacción para mantener temperatura interna entre 50 y 60ºC dentro del tanque. Alimentación 24VDC. Una bolsa de almacenamiento para biogás, manómetro y dos orificios de entrada y salida de gas Capacidad 2 m cúbicos.   KIT instalación de biogás. 100mts. 10 mm de Diámetro. Manguera PVC.10 PC válvula 4 PC manómetro 16KPA. 2 PC tanque de desagüe 0.6 Lts. 20 mts de tubería agua caliente de ½”. Terminales para conexión hidráulica de bombas. Bomba de biogás PX 100 Max.: Presión-50Kpa, Max velocidad de flujo: 10L/min Distancia de transporte: más de 100 mts. (con posibilidad de ajuste en el caudal de gas) Puede trabajar 24 Hrs. Continuas Alimentación 220V AC/110V AC Válvula de liberación de presión para tanque de almacenamiento de gas Tres (3) Electroválvulas para control de pH, válvulas solenoides uso industrial, dos vías. Normalmente cerradas dos, normalmente abierta una, 24 VDC, 1/8”/80-100L/h , acero inoxidable, bobina para accionamiento. </t>
    </r>
    <r>
      <rPr>
        <b/>
        <sz val="11"/>
        <color theme="1"/>
        <rFont val="Arial"/>
        <family val="2"/>
      </rPr>
      <t>GARANTIA MINIMA: 1 AÑO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</si>
</sst>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5" zoomScale="70" zoomScaleNormal="70" zoomScaleSheetLayoutView="90" zoomScalePageLayoutView="55" workbookViewId="0">
      <selection activeCell="J9" sqref="J9:K9"/>
    </sheetView>
  </sheetViews>
  <sheetFormatPr baseColWidth="10" defaultRowHeight="15" x14ac:dyDescent="0.25"/>
  <cols>
    <col min="1" max="1" width="10.7109375" style="16" customWidth="1"/>
    <col min="2" max="2" width="79.140625" style="16" customWidth="1"/>
    <col min="3" max="3" width="21.5703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5"/>
      <c r="B2" s="56" t="s">
        <v>0</v>
      </c>
      <c r="C2" s="56"/>
      <c r="D2" s="56"/>
      <c r="E2" s="56"/>
      <c r="F2" s="56"/>
      <c r="G2" s="56"/>
      <c r="H2" s="56"/>
      <c r="I2" s="56"/>
      <c r="J2" s="56"/>
      <c r="K2" s="56" t="s">
        <v>33</v>
      </c>
      <c r="L2" s="56"/>
    </row>
    <row r="3" spans="1:12" ht="15.75" customHeight="1" x14ac:dyDescent="0.25">
      <c r="A3" s="55"/>
      <c r="B3" s="56" t="s">
        <v>1</v>
      </c>
      <c r="C3" s="56"/>
      <c r="D3" s="56"/>
      <c r="E3" s="56"/>
      <c r="F3" s="56"/>
      <c r="G3" s="56"/>
      <c r="H3" s="56"/>
      <c r="I3" s="56"/>
      <c r="J3" s="56"/>
      <c r="K3" s="56" t="s">
        <v>29</v>
      </c>
      <c r="L3" s="56"/>
    </row>
    <row r="4" spans="1:12" ht="16.5" customHeight="1" x14ac:dyDescent="0.25">
      <c r="A4" s="55"/>
      <c r="B4" s="56" t="s">
        <v>27</v>
      </c>
      <c r="C4" s="56"/>
      <c r="D4" s="56"/>
      <c r="E4" s="56"/>
      <c r="F4" s="56"/>
      <c r="G4" s="56"/>
      <c r="H4" s="56"/>
      <c r="I4" s="56"/>
      <c r="J4" s="56"/>
      <c r="K4" s="56" t="s">
        <v>30</v>
      </c>
      <c r="L4" s="56"/>
    </row>
    <row r="5" spans="1:12" ht="15" customHeight="1" x14ac:dyDescent="0.25">
      <c r="A5" s="55"/>
      <c r="B5" s="56"/>
      <c r="C5" s="56"/>
      <c r="D5" s="56"/>
      <c r="E5" s="56"/>
      <c r="F5" s="56"/>
      <c r="G5" s="56"/>
      <c r="H5" s="56"/>
      <c r="I5" s="56"/>
      <c r="J5" s="56"/>
      <c r="K5" s="56" t="s">
        <v>31</v>
      </c>
      <c r="L5" s="56"/>
    </row>
    <row r="7" spans="1:12" x14ac:dyDescent="0.25">
      <c r="A7" s="19" t="s">
        <v>36</v>
      </c>
    </row>
    <row r="8" spans="1:12" x14ac:dyDescent="0.25">
      <c r="A8" s="20" t="s">
        <v>35</v>
      </c>
    </row>
    <row r="9" spans="1:12" ht="25.5" customHeight="1" x14ac:dyDescent="0.25">
      <c r="A9" s="42" t="s">
        <v>34</v>
      </c>
      <c r="B9" s="42"/>
      <c r="C9" s="21"/>
      <c r="E9" s="22" t="s">
        <v>21</v>
      </c>
      <c r="F9" s="47"/>
      <c r="G9" s="48"/>
      <c r="I9" s="23" t="s">
        <v>16</v>
      </c>
      <c r="J9" s="49"/>
      <c r="K9" s="50"/>
    </row>
    <row r="10" spans="1:12" ht="15.75" thickBot="1" x14ac:dyDescent="0.3">
      <c r="A10" s="21"/>
      <c r="B10" s="21"/>
      <c r="C10" s="21"/>
      <c r="E10" s="24"/>
      <c r="F10" s="24"/>
      <c r="G10" s="24"/>
      <c r="I10" s="25"/>
      <c r="J10" s="26"/>
      <c r="K10" s="26"/>
    </row>
    <row r="11" spans="1:12" ht="30.75" customHeight="1" thickBot="1" x14ac:dyDescent="0.3">
      <c r="A11" s="57" t="s">
        <v>28</v>
      </c>
      <c r="B11" s="58"/>
      <c r="C11" s="27"/>
      <c r="D11" s="44" t="s">
        <v>17</v>
      </c>
      <c r="E11" s="45"/>
      <c r="F11" s="45"/>
      <c r="G11" s="46"/>
      <c r="H11" s="34"/>
      <c r="I11" s="25"/>
    </row>
    <row r="12" spans="1:12" ht="15.75" thickBot="1" x14ac:dyDescent="0.3">
      <c r="A12" s="59"/>
      <c r="B12" s="60"/>
      <c r="C12" s="27"/>
      <c r="D12" s="28"/>
      <c r="E12" s="24"/>
      <c r="F12" s="24"/>
      <c r="G12" s="24"/>
      <c r="I12" s="25"/>
    </row>
    <row r="13" spans="1:12" ht="30" customHeight="1" thickBot="1" x14ac:dyDescent="0.3">
      <c r="A13" s="59"/>
      <c r="B13" s="60"/>
      <c r="C13" s="27"/>
      <c r="D13" s="44" t="s">
        <v>18</v>
      </c>
      <c r="E13" s="45"/>
      <c r="F13" s="45"/>
      <c r="G13" s="46"/>
      <c r="H13" s="34"/>
      <c r="I13" s="25"/>
    </row>
    <row r="14" spans="1:12" ht="18.75" customHeight="1" thickBot="1" x14ac:dyDescent="0.3">
      <c r="A14" s="59"/>
      <c r="B14" s="60"/>
      <c r="C14" s="27"/>
      <c r="E14" s="24"/>
      <c r="F14" s="24"/>
      <c r="G14" s="24"/>
      <c r="I14" s="25"/>
    </row>
    <row r="15" spans="1:12" ht="24" customHeight="1" thickBot="1" x14ac:dyDescent="0.3">
      <c r="A15" s="61"/>
      <c r="B15" s="62"/>
      <c r="C15" s="27"/>
      <c r="D15" s="44" t="s">
        <v>22</v>
      </c>
      <c r="E15" s="45"/>
      <c r="F15" s="45"/>
      <c r="G15" s="46"/>
      <c r="H15" s="34"/>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386.25" customHeight="1" x14ac:dyDescent="0.25">
      <c r="A19" s="7">
        <v>1</v>
      </c>
      <c r="B19" s="36" t="s">
        <v>40</v>
      </c>
      <c r="C19" s="13"/>
      <c r="D19" s="32">
        <v>1</v>
      </c>
      <c r="E19" s="7" t="s">
        <v>38</v>
      </c>
      <c r="F19" s="14"/>
      <c r="G19" s="15">
        <v>0</v>
      </c>
      <c r="H19" s="1">
        <f>+ROUND(F19*G19,0)</f>
        <v>0</v>
      </c>
      <c r="I19" s="1">
        <f>ROUND(F19+H19,0)</f>
        <v>0</v>
      </c>
      <c r="J19" s="1">
        <f>ROUND(F19*D19,0)</f>
        <v>0</v>
      </c>
      <c r="K19" s="1">
        <f>ROUND(J19*G19,0)</f>
        <v>0</v>
      </c>
      <c r="L19" s="2">
        <f>ROUND(J19+K19,0)</f>
        <v>0</v>
      </c>
    </row>
    <row r="20" spans="1:12" s="31" customFormat="1" ht="42" customHeight="1" thickBot="1" x14ac:dyDescent="0.25">
      <c r="A20" s="27"/>
      <c r="B20" s="53"/>
      <c r="C20" s="53"/>
      <c r="D20" s="53"/>
      <c r="E20" s="53"/>
      <c r="F20" s="53"/>
      <c r="G20" s="53"/>
      <c r="H20" s="53"/>
      <c r="I20" s="53"/>
      <c r="J20" s="54"/>
      <c r="K20" s="8" t="s">
        <v>23</v>
      </c>
      <c r="L20" s="4">
        <f>SUMIF(G:G,0%,J:J)</f>
        <v>0</v>
      </c>
    </row>
    <row r="21" spans="1:12" s="31" customFormat="1" ht="29.25" customHeight="1" thickBot="1" x14ac:dyDescent="0.25">
      <c r="A21" s="39" t="s">
        <v>25</v>
      </c>
      <c r="B21" s="40"/>
      <c r="C21" s="40"/>
      <c r="D21" s="40"/>
      <c r="E21" s="40"/>
      <c r="F21" s="40"/>
      <c r="G21" s="40"/>
      <c r="H21" s="40"/>
      <c r="I21" s="40"/>
      <c r="J21" s="41"/>
      <c r="K21" s="12" t="s">
        <v>10</v>
      </c>
      <c r="L21" s="4">
        <f>SUMIF(G:G,5%,J:J)</f>
        <v>0</v>
      </c>
    </row>
    <row r="22" spans="1:12" s="31" customFormat="1" ht="77.25" customHeight="1" x14ac:dyDescent="0.2">
      <c r="A22" s="37" t="s">
        <v>39</v>
      </c>
      <c r="B22" s="37"/>
      <c r="C22" s="37"/>
      <c r="D22" s="37"/>
      <c r="E22" s="37"/>
      <c r="F22" s="37"/>
      <c r="G22" s="37"/>
      <c r="H22" s="37"/>
      <c r="I22" s="37"/>
      <c r="J22" s="37"/>
      <c r="K22" s="8" t="s">
        <v>11</v>
      </c>
      <c r="L22" s="4">
        <f>SUMIF(G:G,19%,J:J)</f>
        <v>0</v>
      </c>
    </row>
    <row r="23" spans="1:12" s="31" customFormat="1" ht="20.25" customHeight="1" x14ac:dyDescent="0.2">
      <c r="A23" s="38"/>
      <c r="B23" s="38"/>
      <c r="C23" s="38"/>
      <c r="D23" s="38"/>
      <c r="E23" s="38"/>
      <c r="F23" s="38"/>
      <c r="G23" s="38"/>
      <c r="H23" s="38"/>
      <c r="I23" s="38"/>
      <c r="J23" s="38"/>
      <c r="K23" s="9" t="s">
        <v>7</v>
      </c>
      <c r="L23" s="5">
        <f>SUM(L20:L22)</f>
        <v>0</v>
      </c>
    </row>
    <row r="24" spans="1:12" s="31" customFormat="1" ht="23.25" customHeight="1" x14ac:dyDescent="0.2">
      <c r="A24" s="38"/>
      <c r="B24" s="38"/>
      <c r="C24" s="38"/>
      <c r="D24" s="38"/>
      <c r="E24" s="38"/>
      <c r="F24" s="38"/>
      <c r="G24" s="38"/>
      <c r="H24" s="38"/>
      <c r="I24" s="38"/>
      <c r="J24" s="38"/>
      <c r="K24" s="10" t="s">
        <v>12</v>
      </c>
      <c r="L24" s="6">
        <f>ROUND(L21*5%,0)</f>
        <v>0</v>
      </c>
    </row>
    <row r="25" spans="1:12" s="31" customFormat="1" x14ac:dyDescent="0.2">
      <c r="A25" s="38"/>
      <c r="B25" s="38"/>
      <c r="C25" s="38"/>
      <c r="D25" s="38"/>
      <c r="E25" s="38"/>
      <c r="F25" s="38"/>
      <c r="G25" s="38"/>
      <c r="H25" s="38"/>
      <c r="I25" s="38"/>
      <c r="J25" s="38"/>
      <c r="K25" s="10" t="s">
        <v>13</v>
      </c>
      <c r="L25" s="4">
        <f>ROUND(L22*19%,0)</f>
        <v>0</v>
      </c>
    </row>
    <row r="26" spans="1:12" s="31" customFormat="1" ht="40.5" customHeight="1" x14ac:dyDescent="0.2">
      <c r="A26" s="38"/>
      <c r="B26" s="38"/>
      <c r="C26" s="38"/>
      <c r="D26" s="38"/>
      <c r="E26" s="38"/>
      <c r="F26" s="38"/>
      <c r="G26" s="38"/>
      <c r="H26" s="38"/>
      <c r="I26" s="38"/>
      <c r="J26" s="38"/>
      <c r="K26" s="9" t="s">
        <v>14</v>
      </c>
      <c r="L26" s="5">
        <f>SUM(L24:L25)</f>
        <v>0</v>
      </c>
    </row>
    <row r="27" spans="1:12" s="31" customFormat="1" ht="59.25" customHeight="1" x14ac:dyDescent="0.2">
      <c r="A27" s="38"/>
      <c r="B27" s="38"/>
      <c r="C27" s="38"/>
      <c r="D27" s="38"/>
      <c r="E27" s="38"/>
      <c r="F27" s="38"/>
      <c r="G27" s="38"/>
      <c r="H27" s="38"/>
      <c r="I27" s="38"/>
      <c r="J27" s="38"/>
      <c r="K27" s="11" t="s">
        <v>15</v>
      </c>
      <c r="L27" s="5">
        <f>+L23+L26</f>
        <v>0</v>
      </c>
    </row>
    <row r="29" spans="1:12" x14ac:dyDescent="0.25">
      <c r="B29" s="35"/>
      <c r="C29" s="35"/>
    </row>
    <row r="30" spans="1:12" x14ac:dyDescent="0.25">
      <c r="B30" s="35"/>
      <c r="C30" s="35"/>
    </row>
    <row r="31" spans="1:12" x14ac:dyDescent="0.25">
      <c r="B31" s="51"/>
      <c r="C31" s="51"/>
    </row>
    <row r="32" spans="1:12" ht="15.75" thickBot="1" x14ac:dyDescent="0.3">
      <c r="B32" s="52"/>
      <c r="C32" s="52"/>
    </row>
    <row r="33" spans="1:3" x14ac:dyDescent="0.25">
      <c r="B33" s="43" t="s">
        <v>20</v>
      </c>
      <c r="C33" s="43"/>
    </row>
    <row r="35" spans="1:3" x14ac:dyDescent="0.25">
      <c r="A35" s="33" t="s">
        <v>37</v>
      </c>
    </row>
  </sheetData>
  <sheetProtection algorithmName="SHA-512" hashValue="f5EkUJQv2N4TDfSwt8MUJp0HX6eUyj5t7BeVxQuzVQn8hHY36kT5k5u3xg2nMwIc0wotsEjsV94VWayTe0Tu6g==" saltValue="X1OnaI6EBmPpRMwqoh1EBw==" spinCount="100000" sheet="1"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1:C32"/>
    <mergeCell ref="B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2021-11-12T22:11:57Z</dcterms:modified>
</cp:coreProperties>
</file>