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UDEC 2021\INVITACIONES\24 - INTERVENTORÍA UNIDADES BIENESTAR\ANEXO TÉRMINOS\"/>
    </mc:Choice>
  </mc:AlternateContent>
  <bookViews>
    <workbookView xWindow="0" yWindow="600" windowWidth="19200" windowHeight="10200"/>
  </bookViews>
  <sheets>
    <sheet name="Hoja1" sheetId="1" r:id="rId1"/>
    <sheet name="Hoja3" sheetId="3" r:id="rId2"/>
    <sheet name="Hoja2" sheetId="2" state="hidden" r:id="rId3"/>
  </sheets>
  <definedNames>
    <definedName name="_xlnm.Print_Area" localSheetId="0">Hoja1!$A$1:$K$72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 s="1"/>
  <c r="I15" i="1"/>
  <c r="J15" i="1" s="1"/>
  <c r="K15" i="1" l="1"/>
  <c r="K58" i="1"/>
  <c r="K57" i="1" l="1"/>
  <c r="K61" i="1" l="1"/>
  <c r="K59" i="1" l="1"/>
  <c r="K62" i="1" s="1"/>
  <c r="K63" i="1" l="1"/>
  <c r="K60" i="1"/>
  <c r="K64" i="1" l="1"/>
</calcChain>
</file>

<file path=xl/comments1.xml><?xml version="1.0" encoding="utf-8"?>
<comments xmlns="http://schemas.openxmlformats.org/spreadsheetml/2006/main">
  <authors>
    <author>MARIO CASTILLO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<sst xmlns="http://schemas.openxmlformats.org/spreadsheetml/2006/main" count="124" uniqueCount="54">
  <si>
    <t>Código Serie Documental (Ver Tabla de Retención Documental).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</si>
  <si>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</si>
  <si>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</si>
  <si>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</si>
  <si>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</si>
  <si>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</si>
  <si>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</si>
  <si>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</si>
  <si>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</si>
  <si>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</si>
  <si>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</si>
  <si>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</si>
  <si>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</si>
  <si>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</si>
  <si>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</si>
  <si>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</si>
  <si>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</si>
  <si>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</si>
  <si>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</si>
  <si>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</si>
  <si>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</si>
  <si>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</si>
  <si>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</si>
  <si>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</si>
  <si>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</si>
  <si>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</si>
  <si>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bienes</t>
  </si>
  <si>
    <t>servicios</t>
  </si>
  <si>
    <t>acces point</t>
  </si>
  <si>
    <t>dispositivos de red</t>
  </si>
  <si>
    <t>adecuación de un cd</t>
  </si>
  <si>
    <t>cableado estructurado</t>
  </si>
  <si>
    <t>mantenimiento</t>
  </si>
  <si>
    <t>instalacion</t>
  </si>
  <si>
    <t>Anexo 3</t>
  </si>
  <si>
    <t>PROPUESTA ECONÓMICA</t>
  </si>
  <si>
    <r>
      <rPr>
        <b/>
        <sz val="13"/>
        <color theme="1"/>
        <rFont val="Arial"/>
        <family val="2"/>
      </rPr>
      <t xml:space="preserve">FECHA DE ELABORACIÓN:   </t>
    </r>
    <r>
      <rPr>
        <sz val="13"/>
        <color theme="1"/>
        <rFont val="Arial"/>
        <family val="2"/>
      </rPr>
      <t xml:space="preserve">  </t>
    </r>
    <r>
      <rPr>
        <sz val="13"/>
        <color theme="0" tint="-0.34998626667073579"/>
        <rFont val="Arial"/>
        <family val="2"/>
      </rPr>
      <t xml:space="preserve"> AÑO   /   MES   /   DÍA</t>
    </r>
  </si>
  <si>
    <t>UNIDAD</t>
  </si>
  <si>
    <t>DIRECCIÓN A LA INTERVENTORÍA</t>
  </si>
  <si>
    <t>REVISIÓN, VERIFICACIÓN Y AVAL A ESTUDIO DE SUELOS</t>
  </si>
  <si>
    <t>REVISIÓN, VERIFICACIÓN Y AVAL A ESTUDIO DE VULNERABILIDAD SÍSMICA</t>
  </si>
  <si>
    <t>REVISIÓN, VERIFICACIÓN Y AVAL AL DISEÑO ARQUITECTÓNICO Y URBANÍSTICO</t>
  </si>
  <si>
    <t>REVISIÓN, VERIFICACIÓN Y AVAL A DISEÑO Y CALCULO ESTRUCTURAL</t>
  </si>
  <si>
    <t>REVISIÓN, VERIFICACIÓN Y AVAL A DISEÑO ELÉCTRICO - CORRIENTE NORMAL – REGULADA E ILUMINACIÓN EXTERIOR, RED DE VOZ Y DATOS, CCTV Y TV</t>
  </si>
  <si>
    <t>REVISIÓN, VERIFICACIÓN Y AVAL A DISEÑO HIDROSANITARIO, PLUVIAL, ALCANTARILLADO Y RED CONTRA INCENDIOS</t>
  </si>
  <si>
    <t>REVISIÓN, VERIFICACIÓN Y AVAL A DISEÑO DE VENTILACIÓN MECÁNICA Y AIRE</t>
  </si>
  <si>
    <t>REVISIÓN, VERIFICACIÓN Y AVAL DEL PLAN DE GESTIÓN INTEGRAL DE RESIDUOS</t>
  </si>
  <si>
    <t>REVISIÓN, VERIFICACIÓN Y AVAL A PRESUPUESTO, PROGRAMACIÓN DE OBRA Y ESPECIFICACIONES DE OBRA DETALLADAS</t>
  </si>
  <si>
    <t>REVISIÓN, VERIFICACIÓN Y AVAL AL LEVANTAMIENTO TOPOGRÁFICO</t>
  </si>
  <si>
    <t>REVISIÓN, VERIFICACIÓN Y AVAL A DISEÑO  HIDROSANITARIO, PLUVIAL, ALCANTARILLADO Y RED CONTRA INCENDIOS</t>
  </si>
  <si>
    <t>REVISIÓN, VERIFICACIÓN Y AVAL A PLAN DE GESTIÓN INTEGRAL DE RESIDUOS</t>
  </si>
  <si>
    <t>Edición de informes, copias de normas y decretos, Fotocopias y Papelería</t>
  </si>
  <si>
    <t>Dotación oficina y equipos</t>
  </si>
  <si>
    <t>Visitas de campo, asistencia a comités y reuniones necesarias en el transcurso del desarrollo del contrato (alquiler de vehículo campero, pick up, camioneta o similar)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</si>
</sst>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theme="0" tint="-0.34998626667073579"/>
      <name val="Arial"/>
      <family val="2"/>
    </font>
    <font>
      <b/>
      <sz val="13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9" fontId="0" fillId="0" borderId="0" xfId="1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43" fontId="5" fillId="0" borderId="16" xfId="4" applyFont="1" applyBorder="1" applyProtection="1">
      <protection hidden="1"/>
    </xf>
    <xf numFmtId="43" fontId="4" fillId="0" borderId="16" xfId="4" applyFont="1" applyBorder="1" applyProtection="1">
      <protection hidden="1"/>
    </xf>
    <xf numFmtId="43" fontId="5" fillId="0" borderId="16" xfId="4" applyFont="1" applyFill="1" applyBorder="1" applyProtection="1">
      <protection hidden="1"/>
    </xf>
    <xf numFmtId="43" fontId="4" fillId="0" borderId="18" xfId="4" applyFont="1" applyBorder="1" applyProtection="1">
      <protection hidden="1"/>
    </xf>
    <xf numFmtId="0" fontId="5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43" fontId="4" fillId="0" borderId="17" xfId="3" applyFont="1" applyBorder="1" applyAlignment="1" applyProtection="1">
      <alignment horizontal="right" vertical="center" wrapText="1"/>
      <protection hidden="1"/>
    </xf>
    <xf numFmtId="43" fontId="5" fillId="0" borderId="2" xfId="3" applyFont="1" applyBorder="1" applyAlignment="1" applyProtection="1">
      <alignment horizontal="right" vertical="center" wrapText="1"/>
      <protection hidden="1"/>
    </xf>
    <xf numFmtId="43" fontId="5" fillId="0" borderId="1" xfId="3" applyFont="1" applyBorder="1" applyAlignment="1" applyProtection="1">
      <alignment horizontal="right" vertical="center" wrapText="1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43" fontId="5" fillId="0" borderId="1" xfId="3" applyFont="1" applyBorder="1" applyAlignment="1" applyProtection="1">
      <alignment horizontal="right" vertical="center"/>
      <protection hidden="1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43" fontId="7" fillId="3" borderId="25" xfId="3" applyFont="1" applyFill="1" applyBorder="1" applyAlignment="1" applyProtection="1">
      <alignment horizontal="center" vertical="center" wrapText="1"/>
      <protection locked="0"/>
    </xf>
    <xf numFmtId="43" fontId="7" fillId="3" borderId="26" xfId="3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3" fontId="10" fillId="0" borderId="1" xfId="3" applyFont="1" applyFill="1" applyBorder="1" applyAlignment="1" applyProtection="1">
      <alignment horizontal="center" vertical="center" wrapText="1"/>
      <protection locked="0"/>
    </xf>
    <xf numFmtId="9" fontId="8" fillId="0" borderId="1" xfId="1" applyFont="1" applyFill="1" applyBorder="1" applyAlignment="1" applyProtection="1">
      <alignment horizontal="center" vertical="center" wrapText="1"/>
      <protection locked="0"/>
    </xf>
    <xf numFmtId="43" fontId="8" fillId="0" borderId="1" xfId="3" applyFont="1" applyFill="1" applyBorder="1" applyAlignment="1" applyProtection="1">
      <alignment horizontal="center" vertical="center" wrapText="1"/>
      <protection hidden="1"/>
    </xf>
    <xf numFmtId="43" fontId="8" fillId="0" borderId="1" xfId="3" applyFont="1" applyFill="1" applyBorder="1" applyAlignment="1" applyProtection="1">
      <alignment vertical="center" wrapText="1"/>
      <protection hidden="1"/>
    </xf>
  </cellXfs>
  <cellStyles count="5">
    <cellStyle name="Millares" xfId="4" builtinId="3"/>
    <cellStyle name="Millares [0] 2" xfId="2"/>
    <cellStyle name="Millares 2" xf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313764</xdr:colOff>
      <xdr:row>4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2"/>
  <sheetViews>
    <sheetView tabSelected="1" zoomScale="70" zoomScaleNormal="70" zoomScaleSheetLayoutView="70" zoomScalePageLayoutView="55" workbookViewId="0">
      <selection activeCell="B56" sqref="B56"/>
    </sheetView>
  </sheetViews>
  <sheetFormatPr baseColWidth="10" defaultColWidth="11.44140625" defaultRowHeight="16.8" x14ac:dyDescent="0.3"/>
  <cols>
    <col min="1" max="1" width="10.77734375" style="2" customWidth="1"/>
    <col min="2" max="2" width="66.109375" style="12" customWidth="1"/>
    <col min="3" max="3" width="13.21875" style="2" customWidth="1"/>
    <col min="4" max="4" width="15" style="2" customWidth="1"/>
    <col min="5" max="5" width="18" style="2" customWidth="1"/>
    <col min="6" max="6" width="17.5546875" style="2" customWidth="1"/>
    <col min="7" max="7" width="15" style="2" customWidth="1"/>
    <col min="8" max="8" width="23.21875" style="2" customWidth="1"/>
    <col min="9" max="9" width="16.77734375" style="2" customWidth="1"/>
    <col min="10" max="10" width="20.21875" style="2" customWidth="1"/>
    <col min="11" max="11" width="21.77734375" style="2" customWidth="1"/>
    <col min="12" max="16384" width="11.44140625" style="2"/>
  </cols>
  <sheetData>
    <row r="1" spans="1:11" x14ac:dyDescent="0.3">
      <c r="A1" s="35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3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3">
      <c r="A4" s="3"/>
      <c r="B4" s="4"/>
      <c r="C4" s="3"/>
      <c r="D4" s="3"/>
      <c r="E4" s="3"/>
      <c r="F4" s="3"/>
      <c r="G4" s="3"/>
      <c r="H4" s="3"/>
      <c r="I4" s="3"/>
      <c r="J4" s="3"/>
      <c r="K4" s="3"/>
    </row>
    <row r="5" spans="1:11" x14ac:dyDescent="0.3">
      <c r="A5" s="3"/>
      <c r="B5" s="4"/>
      <c r="C5" s="3"/>
      <c r="D5" s="3"/>
      <c r="E5" s="3"/>
      <c r="F5" s="3"/>
      <c r="G5" s="3"/>
      <c r="H5" s="3"/>
      <c r="I5" s="3"/>
      <c r="J5" s="3"/>
      <c r="K5" s="3"/>
    </row>
    <row r="6" spans="1:11" ht="25.5" customHeight="1" x14ac:dyDescent="0.3">
      <c r="A6" s="46" t="s">
        <v>36</v>
      </c>
      <c r="B6" s="46"/>
      <c r="D6" s="5" t="s">
        <v>19</v>
      </c>
      <c r="E6" s="47"/>
      <c r="F6" s="48"/>
      <c r="H6" s="6" t="s">
        <v>15</v>
      </c>
      <c r="I6" s="49"/>
      <c r="J6" s="50"/>
    </row>
    <row r="7" spans="1:11" ht="17.399999999999999" thickBot="1" x14ac:dyDescent="0.35">
      <c r="A7" s="7"/>
      <c r="B7" s="8"/>
      <c r="D7" s="9"/>
      <c r="E7" s="9"/>
      <c r="F7" s="9"/>
      <c r="H7" s="9"/>
      <c r="I7" s="7"/>
      <c r="J7" s="7"/>
    </row>
    <row r="8" spans="1:11" ht="13.2" customHeight="1" thickBot="1" x14ac:dyDescent="0.35">
      <c r="A8" s="40" t="s">
        <v>24</v>
      </c>
      <c r="B8" s="41"/>
      <c r="C8" s="37" t="s">
        <v>16</v>
      </c>
      <c r="D8" s="38"/>
      <c r="E8" s="38"/>
      <c r="F8" s="39"/>
      <c r="G8" s="10"/>
      <c r="H8" s="9"/>
    </row>
    <row r="9" spans="1:11" ht="13.2" customHeight="1" thickBot="1" x14ac:dyDescent="0.35">
      <c r="A9" s="42"/>
      <c r="B9" s="43"/>
      <c r="C9" s="11"/>
      <c r="D9" s="9"/>
      <c r="E9" s="9"/>
      <c r="F9" s="9"/>
      <c r="H9" s="9"/>
    </row>
    <row r="10" spans="1:11" ht="13.2" customHeight="1" thickBot="1" x14ac:dyDescent="0.35">
      <c r="A10" s="42"/>
      <c r="B10" s="43"/>
      <c r="C10" s="37" t="s">
        <v>17</v>
      </c>
      <c r="D10" s="38"/>
      <c r="E10" s="38"/>
      <c r="F10" s="39"/>
      <c r="G10" s="10"/>
      <c r="H10" s="9"/>
    </row>
    <row r="11" spans="1:11" ht="13.2" customHeight="1" thickBot="1" x14ac:dyDescent="0.35">
      <c r="A11" s="42"/>
      <c r="B11" s="43"/>
      <c r="D11" s="9"/>
      <c r="E11" s="9"/>
      <c r="F11" s="9"/>
      <c r="H11" s="9"/>
    </row>
    <row r="12" spans="1:11" ht="13.2" customHeight="1" thickBot="1" x14ac:dyDescent="0.35">
      <c r="A12" s="44"/>
      <c r="B12" s="45"/>
      <c r="C12" s="37" t="s">
        <v>20</v>
      </c>
      <c r="D12" s="38"/>
      <c r="E12" s="38"/>
      <c r="F12" s="39"/>
      <c r="G12" s="10"/>
      <c r="H12" s="9"/>
      <c r="I12" s="7"/>
      <c r="J12" s="7"/>
    </row>
    <row r="13" spans="1:11" ht="17.399999999999999" thickBot="1" x14ac:dyDescent="0.35"/>
    <row r="14" spans="1:11" s="13" customFormat="1" ht="69.599999999999994" customHeight="1" x14ac:dyDescent="0.3">
      <c r="A14" s="52" t="s">
        <v>25</v>
      </c>
      <c r="B14" s="53" t="s">
        <v>1</v>
      </c>
      <c r="C14" s="53" t="s">
        <v>2</v>
      </c>
      <c r="D14" s="53" t="s">
        <v>22</v>
      </c>
      <c r="E14" s="54" t="s">
        <v>3</v>
      </c>
      <c r="F14" s="54" t="s">
        <v>23</v>
      </c>
      <c r="G14" s="54" t="s">
        <v>4</v>
      </c>
      <c r="H14" s="54" t="s">
        <v>5</v>
      </c>
      <c r="I14" s="54" t="s">
        <v>6</v>
      </c>
      <c r="J14" s="54" t="s">
        <v>7</v>
      </c>
      <c r="K14" s="55" t="s">
        <v>8</v>
      </c>
    </row>
    <row r="15" spans="1:11" s="51" customFormat="1" x14ac:dyDescent="0.3">
      <c r="A15" s="58">
        <v>1</v>
      </c>
      <c r="B15" s="56" t="s">
        <v>38</v>
      </c>
      <c r="C15" s="58">
        <v>1</v>
      </c>
      <c r="D15" s="58" t="s">
        <v>37</v>
      </c>
      <c r="E15" s="59"/>
      <c r="F15" s="60"/>
      <c r="G15" s="61">
        <f t="shared" ref="G15" si="0">+ROUND(E15*F15,0)</f>
        <v>0</v>
      </c>
      <c r="H15" s="61">
        <f t="shared" ref="H15" si="1">ROUND(E15+G15,0)</f>
        <v>0</v>
      </c>
      <c r="I15" s="61">
        <f t="shared" ref="I15" si="2">ROUND(E15*C15,0)</f>
        <v>0</v>
      </c>
      <c r="J15" s="61">
        <f t="shared" ref="J15" si="3">ROUND(I15*F15,0)</f>
        <v>0</v>
      </c>
      <c r="K15" s="62">
        <f t="shared" ref="K15" si="4">ROUND(I15+J15,0)</f>
        <v>0</v>
      </c>
    </row>
    <row r="16" spans="1:11" s="51" customFormat="1" x14ac:dyDescent="0.3">
      <c r="A16" s="58">
        <v>2</v>
      </c>
      <c r="B16" s="56" t="s">
        <v>39</v>
      </c>
      <c r="C16" s="58">
        <v>1</v>
      </c>
      <c r="D16" s="58" t="s">
        <v>37</v>
      </c>
      <c r="E16" s="59"/>
      <c r="F16" s="60"/>
      <c r="G16" s="61"/>
      <c r="H16" s="61"/>
      <c r="I16" s="61"/>
      <c r="J16" s="61"/>
      <c r="K16" s="62"/>
    </row>
    <row r="17" spans="1:11" s="51" customFormat="1" ht="26.4" x14ac:dyDescent="0.3">
      <c r="A17" s="58">
        <v>3</v>
      </c>
      <c r="B17" s="56" t="s">
        <v>40</v>
      </c>
      <c r="C17" s="58">
        <v>1</v>
      </c>
      <c r="D17" s="58" t="s">
        <v>37</v>
      </c>
      <c r="E17" s="59"/>
      <c r="F17" s="60"/>
      <c r="G17" s="61"/>
      <c r="H17" s="61"/>
      <c r="I17" s="61"/>
      <c r="J17" s="61"/>
      <c r="K17" s="62"/>
    </row>
    <row r="18" spans="1:11" s="51" customFormat="1" ht="26.4" x14ac:dyDescent="0.3">
      <c r="A18" s="58">
        <v>4</v>
      </c>
      <c r="B18" s="56" t="s">
        <v>41</v>
      </c>
      <c r="C18" s="58">
        <v>1</v>
      </c>
      <c r="D18" s="58" t="s">
        <v>37</v>
      </c>
      <c r="E18" s="59"/>
      <c r="F18" s="60"/>
      <c r="G18" s="61"/>
      <c r="H18" s="61"/>
      <c r="I18" s="61"/>
      <c r="J18" s="61"/>
      <c r="K18" s="62"/>
    </row>
    <row r="19" spans="1:11" s="51" customFormat="1" x14ac:dyDescent="0.3">
      <c r="A19" s="58">
        <v>5</v>
      </c>
      <c r="B19" s="56" t="s">
        <v>42</v>
      </c>
      <c r="C19" s="58">
        <v>1</v>
      </c>
      <c r="D19" s="58" t="s">
        <v>37</v>
      </c>
      <c r="E19" s="59"/>
      <c r="F19" s="60"/>
      <c r="G19" s="61"/>
      <c r="H19" s="61"/>
      <c r="I19" s="61"/>
      <c r="J19" s="61"/>
      <c r="K19" s="62"/>
    </row>
    <row r="20" spans="1:11" s="51" customFormat="1" ht="39.6" x14ac:dyDescent="0.3">
      <c r="A20" s="58">
        <v>6</v>
      </c>
      <c r="B20" s="56" t="s">
        <v>43</v>
      </c>
      <c r="C20" s="58">
        <v>1</v>
      </c>
      <c r="D20" s="58" t="s">
        <v>37</v>
      </c>
      <c r="E20" s="59"/>
      <c r="F20" s="60"/>
      <c r="G20" s="61"/>
      <c r="H20" s="61"/>
      <c r="I20" s="61"/>
      <c r="J20" s="61"/>
      <c r="K20" s="62"/>
    </row>
    <row r="21" spans="1:11" s="51" customFormat="1" ht="26.4" x14ac:dyDescent="0.3">
      <c r="A21" s="58">
        <v>7</v>
      </c>
      <c r="B21" s="56" t="s">
        <v>44</v>
      </c>
      <c r="C21" s="58">
        <v>1</v>
      </c>
      <c r="D21" s="58" t="s">
        <v>37</v>
      </c>
      <c r="E21" s="59"/>
      <c r="F21" s="60"/>
      <c r="G21" s="61"/>
      <c r="H21" s="61"/>
      <c r="I21" s="61"/>
      <c r="J21" s="61"/>
      <c r="K21" s="62"/>
    </row>
    <row r="22" spans="1:11" s="51" customFormat="1" ht="26.4" x14ac:dyDescent="0.3">
      <c r="A22" s="58">
        <v>8</v>
      </c>
      <c r="B22" s="56" t="s">
        <v>45</v>
      </c>
      <c r="C22" s="58">
        <v>1</v>
      </c>
      <c r="D22" s="58" t="s">
        <v>37</v>
      </c>
      <c r="E22" s="59"/>
      <c r="F22" s="60"/>
      <c r="G22" s="61"/>
      <c r="H22" s="61"/>
      <c r="I22" s="61"/>
      <c r="J22" s="61"/>
      <c r="K22" s="62"/>
    </row>
    <row r="23" spans="1:11" s="51" customFormat="1" ht="26.4" x14ac:dyDescent="0.3">
      <c r="A23" s="58">
        <v>9</v>
      </c>
      <c r="B23" s="56" t="s">
        <v>47</v>
      </c>
      <c r="C23" s="58">
        <v>1</v>
      </c>
      <c r="D23" s="58" t="s">
        <v>37</v>
      </c>
      <c r="E23" s="59"/>
      <c r="F23" s="60"/>
      <c r="G23" s="61"/>
      <c r="H23" s="61"/>
      <c r="I23" s="61"/>
      <c r="J23" s="61"/>
      <c r="K23" s="62"/>
    </row>
    <row r="24" spans="1:11" s="51" customFormat="1" ht="26.4" x14ac:dyDescent="0.3">
      <c r="A24" s="58">
        <v>10</v>
      </c>
      <c r="B24" s="56" t="s">
        <v>46</v>
      </c>
      <c r="C24" s="58">
        <v>1</v>
      </c>
      <c r="D24" s="58" t="s">
        <v>37</v>
      </c>
      <c r="E24" s="59"/>
      <c r="F24" s="60"/>
      <c r="G24" s="61"/>
      <c r="H24" s="61"/>
      <c r="I24" s="61"/>
      <c r="J24" s="61"/>
      <c r="K24" s="62"/>
    </row>
    <row r="25" spans="1:11" s="51" customFormat="1" x14ac:dyDescent="0.3">
      <c r="A25" s="58">
        <v>11</v>
      </c>
      <c r="B25" s="56" t="s">
        <v>48</v>
      </c>
      <c r="C25" s="58">
        <v>1</v>
      </c>
      <c r="D25" s="58" t="s">
        <v>37</v>
      </c>
      <c r="E25" s="59"/>
      <c r="F25" s="60"/>
      <c r="G25" s="61"/>
      <c r="H25" s="61"/>
      <c r="I25" s="61"/>
      <c r="J25" s="61"/>
      <c r="K25" s="62"/>
    </row>
    <row r="26" spans="1:11" s="51" customFormat="1" x14ac:dyDescent="0.3">
      <c r="A26" s="58">
        <v>12</v>
      </c>
      <c r="B26" s="56" t="s">
        <v>39</v>
      </c>
      <c r="C26" s="58">
        <v>1</v>
      </c>
      <c r="D26" s="58" t="s">
        <v>37</v>
      </c>
      <c r="E26" s="59"/>
      <c r="F26" s="60"/>
      <c r="G26" s="61"/>
      <c r="H26" s="61"/>
      <c r="I26" s="61"/>
      <c r="J26" s="61"/>
      <c r="K26" s="62"/>
    </row>
    <row r="27" spans="1:11" s="51" customFormat="1" ht="26.4" x14ac:dyDescent="0.3">
      <c r="A27" s="58">
        <v>13</v>
      </c>
      <c r="B27" s="56" t="s">
        <v>41</v>
      </c>
      <c r="C27" s="58">
        <v>1</v>
      </c>
      <c r="D27" s="58" t="s">
        <v>37</v>
      </c>
      <c r="E27" s="59"/>
      <c r="F27" s="60"/>
      <c r="G27" s="61"/>
      <c r="H27" s="61"/>
      <c r="I27" s="61"/>
      <c r="J27" s="61"/>
      <c r="K27" s="62"/>
    </row>
    <row r="28" spans="1:11" s="51" customFormat="1" x14ac:dyDescent="0.3">
      <c r="A28" s="58">
        <v>14</v>
      </c>
      <c r="B28" s="56" t="s">
        <v>42</v>
      </c>
      <c r="C28" s="58">
        <v>1</v>
      </c>
      <c r="D28" s="58" t="s">
        <v>37</v>
      </c>
      <c r="E28" s="59"/>
      <c r="F28" s="60"/>
      <c r="G28" s="61"/>
      <c r="H28" s="61"/>
      <c r="I28" s="61"/>
      <c r="J28" s="61"/>
      <c r="K28" s="62"/>
    </row>
    <row r="29" spans="1:11" s="51" customFormat="1" ht="39.6" x14ac:dyDescent="0.3">
      <c r="A29" s="58">
        <v>15</v>
      </c>
      <c r="B29" s="56" t="s">
        <v>43</v>
      </c>
      <c r="C29" s="58">
        <v>1</v>
      </c>
      <c r="D29" s="58" t="s">
        <v>37</v>
      </c>
      <c r="E29" s="59"/>
      <c r="F29" s="60"/>
      <c r="G29" s="61"/>
      <c r="H29" s="61"/>
      <c r="I29" s="61"/>
      <c r="J29" s="61"/>
      <c r="K29" s="62"/>
    </row>
    <row r="30" spans="1:11" s="51" customFormat="1" ht="26.4" x14ac:dyDescent="0.3">
      <c r="A30" s="58">
        <v>16</v>
      </c>
      <c r="B30" s="56" t="s">
        <v>49</v>
      </c>
      <c r="C30" s="58">
        <v>1</v>
      </c>
      <c r="D30" s="58" t="s">
        <v>37</v>
      </c>
      <c r="E30" s="59"/>
      <c r="F30" s="60"/>
      <c r="G30" s="61"/>
      <c r="H30" s="61"/>
      <c r="I30" s="61"/>
      <c r="J30" s="61"/>
      <c r="K30" s="62"/>
    </row>
    <row r="31" spans="1:11" s="51" customFormat="1" ht="26.4" x14ac:dyDescent="0.3">
      <c r="A31" s="58">
        <v>17</v>
      </c>
      <c r="B31" s="56" t="s">
        <v>45</v>
      </c>
      <c r="C31" s="58">
        <v>1</v>
      </c>
      <c r="D31" s="58" t="s">
        <v>37</v>
      </c>
      <c r="E31" s="59"/>
      <c r="F31" s="60"/>
      <c r="G31" s="61"/>
      <c r="H31" s="61"/>
      <c r="I31" s="61"/>
      <c r="J31" s="61"/>
      <c r="K31" s="62"/>
    </row>
    <row r="32" spans="1:11" s="51" customFormat="1" ht="26.4" x14ac:dyDescent="0.3">
      <c r="A32" s="58">
        <v>18</v>
      </c>
      <c r="B32" s="56" t="s">
        <v>47</v>
      </c>
      <c r="C32" s="58">
        <v>1</v>
      </c>
      <c r="D32" s="58" t="s">
        <v>37</v>
      </c>
      <c r="E32" s="59"/>
      <c r="F32" s="60"/>
      <c r="G32" s="61"/>
      <c r="H32" s="61"/>
      <c r="I32" s="61"/>
      <c r="J32" s="61"/>
      <c r="K32" s="62"/>
    </row>
    <row r="33" spans="1:11" s="51" customFormat="1" ht="26.4" x14ac:dyDescent="0.3">
      <c r="A33" s="58">
        <v>19</v>
      </c>
      <c r="B33" s="56" t="s">
        <v>50</v>
      </c>
      <c r="C33" s="58">
        <v>1</v>
      </c>
      <c r="D33" s="58" t="s">
        <v>37</v>
      </c>
      <c r="E33" s="59"/>
      <c r="F33" s="60"/>
      <c r="G33" s="61"/>
      <c r="H33" s="61"/>
      <c r="I33" s="61"/>
      <c r="J33" s="61"/>
      <c r="K33" s="62"/>
    </row>
    <row r="34" spans="1:11" s="51" customFormat="1" x14ac:dyDescent="0.3">
      <c r="A34" s="58">
        <v>20</v>
      </c>
      <c r="B34" s="56" t="s">
        <v>39</v>
      </c>
      <c r="C34" s="58">
        <v>1</v>
      </c>
      <c r="D34" s="58" t="s">
        <v>37</v>
      </c>
      <c r="E34" s="59"/>
      <c r="F34" s="60"/>
      <c r="G34" s="61"/>
      <c r="H34" s="61"/>
      <c r="I34" s="61"/>
      <c r="J34" s="61"/>
      <c r="K34" s="62"/>
    </row>
    <row r="35" spans="1:11" s="51" customFormat="1" ht="26.4" x14ac:dyDescent="0.3">
      <c r="A35" s="58">
        <v>21</v>
      </c>
      <c r="B35" s="56" t="s">
        <v>41</v>
      </c>
      <c r="C35" s="58">
        <v>1</v>
      </c>
      <c r="D35" s="58" t="s">
        <v>37</v>
      </c>
      <c r="E35" s="59"/>
      <c r="F35" s="60"/>
      <c r="G35" s="61"/>
      <c r="H35" s="61"/>
      <c r="I35" s="61"/>
      <c r="J35" s="61"/>
      <c r="K35" s="62"/>
    </row>
    <row r="36" spans="1:11" s="51" customFormat="1" x14ac:dyDescent="0.3">
      <c r="A36" s="58">
        <v>22</v>
      </c>
      <c r="B36" s="56" t="s">
        <v>42</v>
      </c>
      <c r="C36" s="58">
        <v>1</v>
      </c>
      <c r="D36" s="58" t="s">
        <v>37</v>
      </c>
      <c r="E36" s="59"/>
      <c r="F36" s="60"/>
      <c r="G36" s="61"/>
      <c r="H36" s="61"/>
      <c r="I36" s="61"/>
      <c r="J36" s="61"/>
      <c r="K36" s="62"/>
    </row>
    <row r="37" spans="1:11" s="51" customFormat="1" ht="39.6" x14ac:dyDescent="0.3">
      <c r="A37" s="58">
        <v>23</v>
      </c>
      <c r="B37" s="56" t="s">
        <v>43</v>
      </c>
      <c r="C37" s="58">
        <v>1</v>
      </c>
      <c r="D37" s="58" t="s">
        <v>37</v>
      </c>
      <c r="E37" s="59"/>
      <c r="F37" s="60"/>
      <c r="G37" s="61"/>
      <c r="H37" s="61"/>
      <c r="I37" s="61"/>
      <c r="J37" s="61"/>
      <c r="K37" s="62"/>
    </row>
    <row r="38" spans="1:11" s="51" customFormat="1" ht="26.4" x14ac:dyDescent="0.3">
      <c r="A38" s="58">
        <v>24</v>
      </c>
      <c r="B38" s="56" t="s">
        <v>44</v>
      </c>
      <c r="C38" s="58">
        <v>1</v>
      </c>
      <c r="D38" s="58" t="s">
        <v>37</v>
      </c>
      <c r="E38" s="59"/>
      <c r="F38" s="60"/>
      <c r="G38" s="61"/>
      <c r="H38" s="61"/>
      <c r="I38" s="61"/>
      <c r="J38" s="61"/>
      <c r="K38" s="62"/>
    </row>
    <row r="39" spans="1:11" s="51" customFormat="1" ht="26.4" x14ac:dyDescent="0.3">
      <c r="A39" s="58">
        <v>25</v>
      </c>
      <c r="B39" s="56" t="s">
        <v>47</v>
      </c>
      <c r="C39" s="58">
        <v>1</v>
      </c>
      <c r="D39" s="58" t="s">
        <v>37</v>
      </c>
      <c r="E39" s="59"/>
      <c r="F39" s="60"/>
      <c r="G39" s="61"/>
      <c r="H39" s="61"/>
      <c r="I39" s="61"/>
      <c r="J39" s="61"/>
      <c r="K39" s="62"/>
    </row>
    <row r="40" spans="1:11" s="51" customFormat="1" ht="26.4" x14ac:dyDescent="0.3">
      <c r="A40" s="58">
        <v>26</v>
      </c>
      <c r="B40" s="56" t="s">
        <v>50</v>
      </c>
      <c r="C40" s="58">
        <v>1</v>
      </c>
      <c r="D40" s="58" t="s">
        <v>37</v>
      </c>
      <c r="E40" s="59"/>
      <c r="F40" s="60"/>
      <c r="G40" s="61"/>
      <c r="H40" s="61"/>
      <c r="I40" s="61"/>
      <c r="J40" s="61"/>
      <c r="K40" s="62"/>
    </row>
    <row r="41" spans="1:11" s="51" customFormat="1" ht="26.4" x14ac:dyDescent="0.3">
      <c r="A41" s="58">
        <v>27</v>
      </c>
      <c r="B41" s="56" t="s">
        <v>41</v>
      </c>
      <c r="C41" s="58">
        <v>1</v>
      </c>
      <c r="D41" s="58" t="s">
        <v>37</v>
      </c>
      <c r="E41" s="59"/>
      <c r="F41" s="60"/>
      <c r="G41" s="61"/>
      <c r="H41" s="61"/>
      <c r="I41" s="61"/>
      <c r="J41" s="61"/>
      <c r="K41" s="62"/>
    </row>
    <row r="42" spans="1:11" s="51" customFormat="1" x14ac:dyDescent="0.3">
      <c r="A42" s="58">
        <v>28</v>
      </c>
      <c r="B42" s="56" t="s">
        <v>42</v>
      </c>
      <c r="C42" s="58">
        <v>1</v>
      </c>
      <c r="D42" s="58" t="s">
        <v>37</v>
      </c>
      <c r="E42" s="59"/>
      <c r="F42" s="60"/>
      <c r="G42" s="61"/>
      <c r="H42" s="61"/>
      <c r="I42" s="61"/>
      <c r="J42" s="61"/>
      <c r="K42" s="62"/>
    </row>
    <row r="43" spans="1:11" s="51" customFormat="1" ht="39.6" x14ac:dyDescent="0.3">
      <c r="A43" s="58">
        <v>29</v>
      </c>
      <c r="B43" s="56" t="s">
        <v>43</v>
      </c>
      <c r="C43" s="58">
        <v>1</v>
      </c>
      <c r="D43" s="58" t="s">
        <v>37</v>
      </c>
      <c r="E43" s="59"/>
      <c r="F43" s="60"/>
      <c r="G43" s="61"/>
      <c r="H43" s="61"/>
      <c r="I43" s="61"/>
      <c r="J43" s="61"/>
      <c r="K43" s="62"/>
    </row>
    <row r="44" spans="1:11" s="51" customFormat="1" ht="26.4" x14ac:dyDescent="0.3">
      <c r="A44" s="58">
        <v>30</v>
      </c>
      <c r="B44" s="56" t="s">
        <v>44</v>
      </c>
      <c r="C44" s="58">
        <v>1</v>
      </c>
      <c r="D44" s="58" t="s">
        <v>37</v>
      </c>
      <c r="E44" s="59"/>
      <c r="F44" s="60"/>
      <c r="G44" s="61"/>
      <c r="H44" s="61"/>
      <c r="I44" s="61"/>
      <c r="J44" s="61"/>
      <c r="K44" s="62"/>
    </row>
    <row r="45" spans="1:11" s="51" customFormat="1" ht="26.4" x14ac:dyDescent="0.3">
      <c r="A45" s="58">
        <v>31</v>
      </c>
      <c r="B45" s="56" t="s">
        <v>45</v>
      </c>
      <c r="C45" s="58">
        <v>1</v>
      </c>
      <c r="D45" s="58" t="s">
        <v>37</v>
      </c>
      <c r="E45" s="59"/>
      <c r="F45" s="60"/>
      <c r="G45" s="61"/>
      <c r="H45" s="61"/>
      <c r="I45" s="61"/>
      <c r="J45" s="61"/>
      <c r="K45" s="62"/>
    </row>
    <row r="46" spans="1:11" s="51" customFormat="1" ht="26.4" x14ac:dyDescent="0.3">
      <c r="A46" s="58">
        <v>32</v>
      </c>
      <c r="B46" s="56" t="s">
        <v>47</v>
      </c>
      <c r="C46" s="58">
        <v>1</v>
      </c>
      <c r="D46" s="58" t="s">
        <v>37</v>
      </c>
      <c r="E46" s="59"/>
      <c r="F46" s="60"/>
      <c r="G46" s="61"/>
      <c r="H46" s="61"/>
      <c r="I46" s="61"/>
      <c r="J46" s="61"/>
      <c r="K46" s="62"/>
    </row>
    <row r="47" spans="1:11" s="51" customFormat="1" ht="26.4" x14ac:dyDescent="0.3">
      <c r="A47" s="58">
        <v>33</v>
      </c>
      <c r="B47" s="57" t="s">
        <v>50</v>
      </c>
      <c r="C47" s="58">
        <v>1</v>
      </c>
      <c r="D47" s="58" t="s">
        <v>37</v>
      </c>
      <c r="E47" s="59"/>
      <c r="F47" s="60"/>
      <c r="G47" s="61"/>
      <c r="H47" s="61"/>
      <c r="I47" s="61"/>
      <c r="J47" s="61"/>
      <c r="K47" s="62"/>
    </row>
    <row r="48" spans="1:11" s="51" customFormat="1" ht="26.4" x14ac:dyDescent="0.3">
      <c r="A48" s="58">
        <v>34</v>
      </c>
      <c r="B48" s="56" t="s">
        <v>41</v>
      </c>
      <c r="C48" s="58">
        <v>1</v>
      </c>
      <c r="D48" s="58" t="s">
        <v>37</v>
      </c>
      <c r="E48" s="59"/>
      <c r="F48" s="60"/>
      <c r="G48" s="61"/>
      <c r="H48" s="61"/>
      <c r="I48" s="61"/>
      <c r="J48" s="61"/>
      <c r="K48" s="62"/>
    </row>
    <row r="49" spans="1:11" s="51" customFormat="1" x14ac:dyDescent="0.3">
      <c r="A49" s="58">
        <v>35</v>
      </c>
      <c r="B49" s="56" t="s">
        <v>42</v>
      </c>
      <c r="C49" s="58">
        <v>1</v>
      </c>
      <c r="D49" s="58" t="s">
        <v>37</v>
      </c>
      <c r="E49" s="59"/>
      <c r="F49" s="60"/>
      <c r="G49" s="61"/>
      <c r="H49" s="61"/>
      <c r="I49" s="61"/>
      <c r="J49" s="61"/>
      <c r="K49" s="62"/>
    </row>
    <row r="50" spans="1:11" s="51" customFormat="1" ht="39.6" x14ac:dyDescent="0.3">
      <c r="A50" s="58">
        <v>36</v>
      </c>
      <c r="B50" s="56" t="s">
        <v>43</v>
      </c>
      <c r="C50" s="58">
        <v>1</v>
      </c>
      <c r="D50" s="58" t="s">
        <v>37</v>
      </c>
      <c r="E50" s="59"/>
      <c r="F50" s="60"/>
      <c r="G50" s="61"/>
      <c r="H50" s="61"/>
      <c r="I50" s="61"/>
      <c r="J50" s="61"/>
      <c r="K50" s="62"/>
    </row>
    <row r="51" spans="1:11" s="51" customFormat="1" ht="26.4" x14ac:dyDescent="0.3">
      <c r="A51" s="58">
        <v>37</v>
      </c>
      <c r="B51" s="56" t="s">
        <v>44</v>
      </c>
      <c r="C51" s="58">
        <v>1</v>
      </c>
      <c r="D51" s="58" t="s">
        <v>37</v>
      </c>
      <c r="E51" s="59"/>
      <c r="F51" s="60"/>
      <c r="G51" s="61"/>
      <c r="H51" s="61"/>
      <c r="I51" s="61"/>
      <c r="J51" s="61"/>
      <c r="K51" s="62"/>
    </row>
    <row r="52" spans="1:11" s="51" customFormat="1" ht="26.4" x14ac:dyDescent="0.3">
      <c r="A52" s="58">
        <v>38</v>
      </c>
      <c r="B52" s="56" t="s">
        <v>47</v>
      </c>
      <c r="C52" s="58">
        <v>1</v>
      </c>
      <c r="D52" s="58" t="s">
        <v>37</v>
      </c>
      <c r="E52" s="59"/>
      <c r="F52" s="60"/>
      <c r="G52" s="61"/>
      <c r="H52" s="61"/>
      <c r="I52" s="61"/>
      <c r="J52" s="61"/>
      <c r="K52" s="62"/>
    </row>
    <row r="53" spans="1:11" s="51" customFormat="1" ht="26.4" x14ac:dyDescent="0.3">
      <c r="A53" s="58">
        <v>39</v>
      </c>
      <c r="B53" s="57" t="s">
        <v>50</v>
      </c>
      <c r="C53" s="58">
        <v>1</v>
      </c>
      <c r="D53" s="58" t="s">
        <v>37</v>
      </c>
      <c r="E53" s="59"/>
      <c r="F53" s="60"/>
      <c r="G53" s="61"/>
      <c r="H53" s="61"/>
      <c r="I53" s="61"/>
      <c r="J53" s="61"/>
      <c r="K53" s="62"/>
    </row>
    <row r="54" spans="1:11" s="51" customFormat="1" x14ac:dyDescent="0.3">
      <c r="A54" s="58">
        <v>40</v>
      </c>
      <c r="B54" s="56" t="s">
        <v>51</v>
      </c>
      <c r="C54" s="58">
        <v>1</v>
      </c>
      <c r="D54" s="58" t="s">
        <v>37</v>
      </c>
      <c r="E54" s="59"/>
      <c r="F54" s="60"/>
      <c r="G54" s="61"/>
      <c r="H54" s="61"/>
      <c r="I54" s="61"/>
      <c r="J54" s="61"/>
      <c r="K54" s="62"/>
    </row>
    <row r="55" spans="1:11" s="51" customFormat="1" x14ac:dyDescent="0.3">
      <c r="A55" s="58">
        <v>41</v>
      </c>
      <c r="B55" s="57" t="s">
        <v>52</v>
      </c>
      <c r="C55" s="58">
        <v>1</v>
      </c>
      <c r="D55" s="58" t="s">
        <v>37</v>
      </c>
      <c r="E55" s="59"/>
      <c r="F55" s="60"/>
      <c r="G55" s="61"/>
      <c r="H55" s="61"/>
      <c r="I55" s="61"/>
      <c r="J55" s="61"/>
      <c r="K55" s="62"/>
    </row>
    <row r="56" spans="1:11" s="51" customFormat="1" ht="39.6" x14ac:dyDescent="0.3">
      <c r="A56" s="58">
        <v>42</v>
      </c>
      <c r="B56" s="57" t="s">
        <v>53</v>
      </c>
      <c r="C56" s="58">
        <v>1</v>
      </c>
      <c r="D56" s="58" t="s">
        <v>37</v>
      </c>
      <c r="E56" s="59"/>
      <c r="F56" s="60"/>
      <c r="G56" s="61"/>
      <c r="H56" s="61"/>
      <c r="I56" s="61"/>
      <c r="J56" s="61"/>
      <c r="K56" s="62"/>
    </row>
    <row r="57" spans="1:11" s="13" customFormat="1" ht="20.399999999999999" customHeight="1" x14ac:dyDescent="0.3">
      <c r="A57" s="26"/>
      <c r="B57" s="27"/>
      <c r="C57" s="27"/>
      <c r="D57" s="27"/>
      <c r="E57" s="27"/>
      <c r="F57" s="27"/>
      <c r="G57" s="28"/>
      <c r="H57" s="22" t="s">
        <v>21</v>
      </c>
      <c r="I57" s="23"/>
      <c r="J57" s="23"/>
      <c r="K57" s="14">
        <f>SUMIF(F:F,0%,I:I)</f>
        <v>0</v>
      </c>
    </row>
    <row r="58" spans="1:11" s="13" customFormat="1" ht="20.399999999999999" customHeight="1" x14ac:dyDescent="0.3">
      <c r="A58" s="29"/>
      <c r="B58" s="30"/>
      <c r="C58" s="30"/>
      <c r="D58" s="30"/>
      <c r="E58" s="30"/>
      <c r="F58" s="30"/>
      <c r="G58" s="31"/>
      <c r="H58" s="23" t="s">
        <v>9</v>
      </c>
      <c r="I58" s="23"/>
      <c r="J58" s="23"/>
      <c r="K58" s="14">
        <f>SUMIF(F:F,5%,I:I)</f>
        <v>0</v>
      </c>
    </row>
    <row r="59" spans="1:11" s="13" customFormat="1" ht="20.399999999999999" customHeight="1" x14ac:dyDescent="0.3">
      <c r="A59" s="29"/>
      <c r="B59" s="30"/>
      <c r="C59" s="30"/>
      <c r="D59" s="30"/>
      <c r="E59" s="30"/>
      <c r="F59" s="30"/>
      <c r="G59" s="31"/>
      <c r="H59" s="23" t="s">
        <v>10</v>
      </c>
      <c r="I59" s="23"/>
      <c r="J59" s="23"/>
      <c r="K59" s="14">
        <f>SUMIF(F:F,19%,I:I)</f>
        <v>0</v>
      </c>
    </row>
    <row r="60" spans="1:11" s="13" customFormat="1" ht="20.399999999999999" customHeight="1" x14ac:dyDescent="0.3">
      <c r="A60" s="29"/>
      <c r="B60" s="30"/>
      <c r="C60" s="30"/>
      <c r="D60" s="30"/>
      <c r="E60" s="30"/>
      <c r="F60" s="30"/>
      <c r="G60" s="31"/>
      <c r="H60" s="24" t="s">
        <v>6</v>
      </c>
      <c r="I60" s="24"/>
      <c r="J60" s="24"/>
      <c r="K60" s="15">
        <f>SUM(K57:K59)</f>
        <v>0</v>
      </c>
    </row>
    <row r="61" spans="1:11" s="13" customFormat="1" ht="20.399999999999999" customHeight="1" x14ac:dyDescent="0.3">
      <c r="A61" s="29"/>
      <c r="B61" s="30"/>
      <c r="C61" s="30"/>
      <c r="D61" s="30"/>
      <c r="E61" s="30"/>
      <c r="F61" s="30"/>
      <c r="G61" s="31"/>
      <c r="H61" s="25" t="s">
        <v>11</v>
      </c>
      <c r="I61" s="25"/>
      <c r="J61" s="25"/>
      <c r="K61" s="16">
        <f>ROUND(K58*5%,0)</f>
        <v>0</v>
      </c>
    </row>
    <row r="62" spans="1:11" s="13" customFormat="1" ht="20.399999999999999" customHeight="1" x14ac:dyDescent="0.3">
      <c r="A62" s="29"/>
      <c r="B62" s="30"/>
      <c r="C62" s="30"/>
      <c r="D62" s="30"/>
      <c r="E62" s="30"/>
      <c r="F62" s="30"/>
      <c r="G62" s="31"/>
      <c r="H62" s="25" t="s">
        <v>12</v>
      </c>
      <c r="I62" s="25"/>
      <c r="J62" s="25"/>
      <c r="K62" s="14">
        <f>ROUND(K59*19%,0)</f>
        <v>0</v>
      </c>
    </row>
    <row r="63" spans="1:11" s="13" customFormat="1" ht="20.399999999999999" customHeight="1" x14ac:dyDescent="0.3">
      <c r="A63" s="29"/>
      <c r="B63" s="30"/>
      <c r="C63" s="30"/>
      <c r="D63" s="30"/>
      <c r="E63" s="30"/>
      <c r="F63" s="30"/>
      <c r="G63" s="31"/>
      <c r="H63" s="24" t="s">
        <v>13</v>
      </c>
      <c r="I63" s="24"/>
      <c r="J63" s="24"/>
      <c r="K63" s="15">
        <f>SUM(K61:K62)</f>
        <v>0</v>
      </c>
    </row>
    <row r="64" spans="1:11" s="13" customFormat="1" ht="20.399999999999999" customHeight="1" thickBot="1" x14ac:dyDescent="0.35">
      <c r="A64" s="32"/>
      <c r="B64" s="33"/>
      <c r="C64" s="33"/>
      <c r="D64" s="33"/>
      <c r="E64" s="33"/>
      <c r="F64" s="33"/>
      <c r="G64" s="34"/>
      <c r="H64" s="21" t="s">
        <v>14</v>
      </c>
      <c r="I64" s="21"/>
      <c r="J64" s="21"/>
      <c r="K64" s="17">
        <f>+K60+K63</f>
        <v>0</v>
      </c>
    </row>
    <row r="69" spans="1:2" ht="17.399999999999999" thickBot="1" x14ac:dyDescent="0.35">
      <c r="B69" s="18"/>
    </row>
    <row r="70" spans="1:2" x14ac:dyDescent="0.3">
      <c r="B70" s="19" t="s">
        <v>18</v>
      </c>
    </row>
    <row r="72" spans="1:2" x14ac:dyDescent="0.3">
      <c r="A72" s="20" t="s">
        <v>0</v>
      </c>
    </row>
  </sheetData>
  <sheetProtection formatRows="0" insertRows="0" deleteRows="0"/>
  <mergeCells count="19">
    <mergeCell ref="A57:G64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H62:J62"/>
    <mergeCell ref="H63:J63"/>
    <mergeCell ref="H64:J64"/>
    <mergeCell ref="H57:J57"/>
    <mergeCell ref="H58:J58"/>
    <mergeCell ref="H59:J59"/>
    <mergeCell ref="H60:J60"/>
    <mergeCell ref="H61:J61"/>
  </mergeCells>
  <dataValidations count="1">
    <dataValidation type="whole" allowBlank="1" showInputMessage="1" showErrorMessage="1" sqref="E15:E56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Hoja2!$D$7:$D$9</xm:f>
          </x14:formula1>
          <xm:sqref>F15:F56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workbookViewId="0">
      <selection activeCell="F13" sqref="F13"/>
    </sheetView>
  </sheetViews>
  <sheetFormatPr baseColWidth="10" defaultRowHeight="14.4" x14ac:dyDescent="0.3"/>
  <cols>
    <col min="3" max="3" width="16.109375" bestFit="1" customWidth="1"/>
  </cols>
  <sheetData>
    <row r="3" spans="1:6" x14ac:dyDescent="0.3">
      <c r="B3" t="s">
        <v>27</v>
      </c>
      <c r="D3" t="s">
        <v>26</v>
      </c>
    </row>
    <row r="4" spans="1:6" x14ac:dyDescent="0.3">
      <c r="A4" t="s">
        <v>28</v>
      </c>
      <c r="B4">
        <v>63</v>
      </c>
      <c r="C4" t="s">
        <v>29</v>
      </c>
      <c r="D4">
        <v>2</v>
      </c>
    </row>
    <row r="5" spans="1:6" x14ac:dyDescent="0.3">
      <c r="B5">
        <v>5</v>
      </c>
      <c r="D5">
        <v>4</v>
      </c>
    </row>
    <row r="6" spans="1:6" x14ac:dyDescent="0.3">
      <c r="B6">
        <v>70</v>
      </c>
      <c r="D6">
        <v>1</v>
      </c>
    </row>
    <row r="7" spans="1:6" x14ac:dyDescent="0.3">
      <c r="B7">
        <v>70</v>
      </c>
      <c r="D7">
        <v>10</v>
      </c>
    </row>
    <row r="8" spans="1:6" x14ac:dyDescent="0.3">
      <c r="B8">
        <v>7</v>
      </c>
    </row>
    <row r="9" spans="1:6" x14ac:dyDescent="0.3">
      <c r="B9">
        <v>3000</v>
      </c>
    </row>
    <row r="10" spans="1:6" x14ac:dyDescent="0.3">
      <c r="B10">
        <v>3000</v>
      </c>
    </row>
    <row r="11" spans="1:6" x14ac:dyDescent="0.3">
      <c r="A11" t="s">
        <v>30</v>
      </c>
      <c r="B11">
        <v>1</v>
      </c>
      <c r="F11">
        <v>36016600</v>
      </c>
    </row>
    <row r="12" spans="1:6" x14ac:dyDescent="0.3">
      <c r="A12" t="s">
        <v>31</v>
      </c>
      <c r="B12">
        <v>97</v>
      </c>
      <c r="F12">
        <v>71889774</v>
      </c>
    </row>
    <row r="13" spans="1:6" x14ac:dyDescent="0.3">
      <c r="A13" t="s">
        <v>28</v>
      </c>
      <c r="B13">
        <v>2</v>
      </c>
      <c r="F13">
        <v>135788253</v>
      </c>
    </row>
    <row r="14" spans="1:6" x14ac:dyDescent="0.3">
      <c r="B14">
        <v>1</v>
      </c>
    </row>
    <row r="15" spans="1:6" x14ac:dyDescent="0.3">
      <c r="A15" t="s">
        <v>31</v>
      </c>
      <c r="B15">
        <v>49</v>
      </c>
    </row>
    <row r="16" spans="1:6" x14ac:dyDescent="0.3">
      <c r="B16">
        <v>41</v>
      </c>
    </row>
    <row r="17" spans="1:2" x14ac:dyDescent="0.3">
      <c r="B17">
        <v>43</v>
      </c>
    </row>
    <row r="18" spans="1:2" x14ac:dyDescent="0.3">
      <c r="A18" t="s">
        <v>32</v>
      </c>
      <c r="B18">
        <v>1</v>
      </c>
    </row>
    <row r="19" spans="1:2" x14ac:dyDescent="0.3">
      <c r="B19">
        <v>1</v>
      </c>
    </row>
    <row r="20" spans="1:2" x14ac:dyDescent="0.3">
      <c r="B20">
        <v>1</v>
      </c>
    </row>
    <row r="21" spans="1:2" x14ac:dyDescent="0.3">
      <c r="A21" t="s">
        <v>33</v>
      </c>
      <c r="B2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D10"/>
  <sheetViews>
    <sheetView workbookViewId="0">
      <selection activeCell="D10" sqref="D10"/>
    </sheetView>
  </sheetViews>
  <sheetFormatPr baseColWidth="10" defaultRowHeight="14.4" x14ac:dyDescent="0.3"/>
  <sheetData>
    <row r="7" spans="4:4" x14ac:dyDescent="0.3">
      <c r="D7" s="1">
        <v>0</v>
      </c>
    </row>
    <row r="8" spans="4:4" x14ac:dyDescent="0.3">
      <c r="D8" s="1">
        <v>0.05</v>
      </c>
    </row>
    <row r="9" spans="4:4" x14ac:dyDescent="0.3">
      <c r="D9" s="1">
        <v>0.19</v>
      </c>
    </row>
    <row r="10" spans="4:4" x14ac:dyDescent="0.3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Hoja3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contr</cp:lastModifiedBy>
  <cp:lastPrinted>2021-07-03T00:32:23Z</cp:lastPrinted>
  <dcterms:created xsi:type="dcterms:W3CDTF">2017-04-28T13:22:52Z</dcterms:created>
  <dcterms:modified xsi:type="dcterms:W3CDTF">2021-08-18T16:24:56Z</dcterms:modified>
</cp:coreProperties>
</file>