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a329719466c66291/UDEC 2021/CONTRATACIÓN DIRECTA/24 - INTERVENTORÍA UNIDADES BIENESTAR/DIRECTA 2DO LANZAMIENTO 30-11/"/>
    </mc:Choice>
  </mc:AlternateContent>
  <xr:revisionPtr revIDLastSave="0" documentId="8_{B535CDA6-9C67-4181-BECB-0B47CBAEA2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  <sheet name="Hoja3" sheetId="3" r:id="rId2"/>
    <sheet name="Hoja2" sheetId="2" state="hidden" r:id="rId3"/>
  </sheets>
  <definedNames>
    <definedName name="_xlnm.Print_Area" localSheetId="0">Hoja1!$A$1:$K$68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H51" i="1" s="1"/>
  <c r="I51" i="1"/>
  <c r="J51" i="1" s="1"/>
  <c r="G52" i="1"/>
  <c r="H52" i="1" s="1"/>
  <c r="I52" i="1"/>
  <c r="J52" i="1" s="1"/>
  <c r="I50" i="1"/>
  <c r="G50" i="1"/>
  <c r="H50" i="1" s="1"/>
  <c r="G44" i="1"/>
  <c r="H44" i="1" s="1"/>
  <c r="I44" i="1"/>
  <c r="J44" i="1"/>
  <c r="G45" i="1"/>
  <c r="H45" i="1"/>
  <c r="I45" i="1"/>
  <c r="J45" i="1" s="1"/>
  <c r="G46" i="1"/>
  <c r="H46" i="1" s="1"/>
  <c r="I46" i="1"/>
  <c r="J46" i="1" s="1"/>
  <c r="K46" i="1" s="1"/>
  <c r="G47" i="1"/>
  <c r="H47" i="1" s="1"/>
  <c r="I47" i="1"/>
  <c r="J47" i="1"/>
  <c r="K47" i="1"/>
  <c r="G48" i="1"/>
  <c r="H48" i="1" s="1"/>
  <c r="I48" i="1"/>
  <c r="J48" i="1"/>
  <c r="J43" i="1"/>
  <c r="K43" i="1" s="1"/>
  <c r="I43" i="1"/>
  <c r="G43" i="1"/>
  <c r="H43" i="1" s="1"/>
  <c r="G36" i="1"/>
  <c r="H36" i="1" s="1"/>
  <c r="I36" i="1"/>
  <c r="J36" i="1"/>
  <c r="G37" i="1"/>
  <c r="H37" i="1"/>
  <c r="I37" i="1"/>
  <c r="J37" i="1" s="1"/>
  <c r="G38" i="1"/>
  <c r="H38" i="1"/>
  <c r="I38" i="1"/>
  <c r="J38" i="1" s="1"/>
  <c r="K38" i="1" s="1"/>
  <c r="G39" i="1"/>
  <c r="H39" i="1" s="1"/>
  <c r="I39" i="1"/>
  <c r="J39" i="1"/>
  <c r="K39" i="1"/>
  <c r="G40" i="1"/>
  <c r="H40" i="1" s="1"/>
  <c r="I40" i="1"/>
  <c r="J40" i="1" s="1"/>
  <c r="G41" i="1"/>
  <c r="H41" i="1"/>
  <c r="I41" i="1"/>
  <c r="J41" i="1" s="1"/>
  <c r="I35" i="1"/>
  <c r="J35" i="1" s="1"/>
  <c r="K35" i="1" s="1"/>
  <c r="G35" i="1"/>
  <c r="H35" i="1" s="1"/>
  <c r="G28" i="1"/>
  <c r="H28" i="1" s="1"/>
  <c r="I28" i="1"/>
  <c r="J28" i="1" s="1"/>
  <c r="G29" i="1"/>
  <c r="H29" i="1" s="1"/>
  <c r="I29" i="1"/>
  <c r="J29" i="1" s="1"/>
  <c r="G30" i="1"/>
  <c r="H30" i="1"/>
  <c r="I30" i="1"/>
  <c r="J30" i="1" s="1"/>
  <c r="K30" i="1" s="1"/>
  <c r="G31" i="1"/>
  <c r="H31" i="1" s="1"/>
  <c r="I31" i="1"/>
  <c r="J31" i="1"/>
  <c r="K31" i="1"/>
  <c r="G32" i="1"/>
  <c r="H32" i="1" s="1"/>
  <c r="I32" i="1"/>
  <c r="J32" i="1"/>
  <c r="G33" i="1"/>
  <c r="H33" i="1"/>
  <c r="I33" i="1"/>
  <c r="J33" i="1" s="1"/>
  <c r="I27" i="1"/>
  <c r="G27" i="1"/>
  <c r="H27" i="1" s="1"/>
  <c r="G19" i="1"/>
  <c r="H19" i="1" s="1"/>
  <c r="I19" i="1"/>
  <c r="G20" i="1"/>
  <c r="H20" i="1" s="1"/>
  <c r="I20" i="1"/>
  <c r="J20" i="1" s="1"/>
  <c r="G21" i="1"/>
  <c r="H21" i="1"/>
  <c r="I21" i="1"/>
  <c r="J21" i="1" s="1"/>
  <c r="K21" i="1" s="1"/>
  <c r="G22" i="1"/>
  <c r="H22" i="1" s="1"/>
  <c r="I22" i="1"/>
  <c r="J22" i="1"/>
  <c r="K22" i="1" s="1"/>
  <c r="G23" i="1"/>
  <c r="H23" i="1" s="1"/>
  <c r="I23" i="1"/>
  <c r="J23" i="1"/>
  <c r="G24" i="1"/>
  <c r="H24" i="1"/>
  <c r="I24" i="1"/>
  <c r="J24" i="1" s="1"/>
  <c r="G25" i="1"/>
  <c r="H25" i="1" s="1"/>
  <c r="I25" i="1"/>
  <c r="J25" i="1" s="1"/>
  <c r="K25" i="1" s="1"/>
  <c r="I18" i="1"/>
  <c r="G18" i="1"/>
  <c r="H18" i="1" s="1"/>
  <c r="J17" i="1"/>
  <c r="K17" i="1" s="1"/>
  <c r="I17" i="1"/>
  <c r="G17" i="1"/>
  <c r="H17" i="1" s="1"/>
  <c r="K36" i="1" l="1"/>
  <c r="K48" i="1"/>
  <c r="K23" i="1"/>
  <c r="K32" i="1"/>
  <c r="K28" i="1"/>
  <c r="J19" i="1"/>
  <c r="K19" i="1" s="1"/>
  <c r="K40" i="1"/>
  <c r="K44" i="1"/>
  <c r="K51" i="1"/>
  <c r="K52" i="1"/>
  <c r="J50" i="1"/>
  <c r="K50" i="1" s="1"/>
  <c r="K45" i="1"/>
  <c r="K41" i="1"/>
  <c r="K37" i="1"/>
  <c r="K33" i="1"/>
  <c r="K29" i="1"/>
  <c r="J27" i="1"/>
  <c r="K27" i="1" s="1"/>
  <c r="K24" i="1"/>
  <c r="K20" i="1"/>
  <c r="J18" i="1"/>
  <c r="K18" i="1" s="1"/>
  <c r="G15" i="1"/>
  <c r="H15" i="1" s="1"/>
  <c r="I15" i="1"/>
  <c r="J15" i="1" s="1"/>
  <c r="K15" i="1" l="1"/>
  <c r="K54" i="1"/>
  <c r="K53" i="1" l="1"/>
  <c r="K57" i="1" l="1"/>
  <c r="K55" i="1" l="1"/>
  <c r="K58" i="1" s="1"/>
  <c r="K59" i="1" l="1"/>
  <c r="K56" i="1"/>
  <c r="K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<sst xmlns="http://schemas.openxmlformats.org/spreadsheetml/2006/main" count="112" uniqueCount="57">
  <si>
    <t>Código Serie Documental (Ver Tabla de Retención Documental).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</si>
  <si>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</si>
  <si>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</si>
  <si>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</si>
  <si>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</si>
  <si>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</si>
  <si>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</si>
  <si>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</si>
  <si>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</si>
  <si>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</si>
  <si>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</si>
  <si>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</si>
  <si>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</si>
  <si>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</si>
  <si>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</si>
  <si>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</si>
  <si>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</si>
  <si>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</si>
  <si>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</si>
  <si>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 xml:space="preserve">COTIZANTE: </t>
  </si>
  <si>
    <t>PERSONAS JURÍDICAS</t>
  </si>
  <si>
    <t>VALOR NO GRAVADO (TARIFA 0)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</si>
  <si>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</si>
  <si>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</si>
  <si>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</si>
  <si>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</si>
  <si>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t>bienes</t>
  </si>
  <si>
    <t>servicios</t>
  </si>
  <si>
    <t>acces point</t>
  </si>
  <si>
    <t>dispositivos de red</t>
  </si>
  <si>
    <t>adecuación de un cd</t>
  </si>
  <si>
    <t>cableado estructurado</t>
  </si>
  <si>
    <t>mantenimiento</t>
  </si>
  <si>
    <t>instalacion</t>
  </si>
  <si>
    <t>Anexo 3</t>
  </si>
  <si>
    <t>PROPUESTA ECONÓMICA</t>
  </si>
  <si>
    <r>
      <rPr>
        <b/>
        <sz val="13"/>
        <color theme="1"/>
        <rFont val="Arial"/>
        <family val="2"/>
      </rPr>
      <t xml:space="preserve">FECHA DE ELABORACIÓN:   </t>
    </r>
    <r>
      <rPr>
        <sz val="13"/>
        <color theme="1"/>
        <rFont val="Arial"/>
        <family val="2"/>
      </rPr>
      <t xml:space="preserve">  </t>
    </r>
    <r>
      <rPr>
        <sz val="13"/>
        <color theme="0" tint="-0.34998626667073579"/>
        <rFont val="Arial"/>
        <family val="2"/>
      </rPr>
      <t xml:space="preserve"> AÑO   /   MES   /   DÍA</t>
    </r>
  </si>
  <si>
    <t>UNIDAD</t>
  </si>
  <si>
    <t>DIRECCIÓN A LA INTERVENTORÍA</t>
  </si>
  <si>
    <t>REVISIÓN, VERIFICACIÓN Y AVAL A ESTUDIO DE SUELOS</t>
  </si>
  <si>
    <t>REVISIÓN, VERIFICACIÓN Y AVAL AL DISEÑO ARQUITECTÓNICO Y URBANÍSTICO</t>
  </si>
  <si>
    <t>REVISIÓN, VERIFICACIÓN Y AVAL A DISEÑO Y CALCULO ESTRUCTURAL</t>
  </si>
  <si>
    <t>REVISIÓN, VERIFICACIÓN Y AVAL A DISEÑO ELÉCTRICO - CORRIENTE NORMAL – REGULADA E ILUMINACIÓN EXTERIOR, RED DE VOZ Y DATOS, CCTV Y TV</t>
  </si>
  <si>
    <t>REVISIÓN, VERIFICACIÓN Y AVAL A DISEÑO HIDROSANITARIO, PLUVIAL, ALCANTARILLADO Y RED CONTRA INCENDIOS</t>
  </si>
  <si>
    <t>REVISIÓN, VERIFICACIÓN Y AVAL A DISEÑO DE VENTILACIÓN MECÁNICA Y AIRE</t>
  </si>
  <si>
    <t>REVISIÓN, VERIFICACIÓN Y AVAL A PRESUPUESTO, PROGRAMACIÓN DE OBRA Y ESPECIFICACIONES DE OBRA DETALLADAS</t>
  </si>
  <si>
    <t>REVISIÓN, VERIFICACIÓN Y AVAL AL LEVANTAMIENTO TOPOGRÁFICO</t>
  </si>
  <si>
    <t>REVISIÓN, VERIFICACIÓN Y AVAL A DISEÑO  HIDROSANITARIO, PLUVIAL, ALCANTARILLADO Y RED CONTRA INCENDIOS</t>
  </si>
  <si>
    <t>Edición de informes, copias de normas y decretos, Fotocopias y Papelería</t>
  </si>
  <si>
    <t>Dotación oficina y equipos</t>
  </si>
  <si>
    <t>Visitas de campo, asistencia a comités y reuniones necesarias en el transcurso del desarrollo del contrato (alquiler de vehículo campero, pick up, camioneta o similar)</t>
  </si>
  <si>
    <t>SECCIONAL GIRARDOT</t>
  </si>
  <si>
    <t>EXTENSION UBATE</t>
  </si>
  <si>
    <t>EXTENSION FACATATIVA</t>
  </si>
  <si>
    <t>REVISIÓN, VERIFICACIÓN Y AVAL AL ESTUDIO AMBIENTAL</t>
  </si>
  <si>
    <t>EXTENSION CHIA</t>
  </si>
  <si>
    <t>COSTOS INDIRECTOS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</si>
</sst>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color theme="0" tint="-0.34998626667073579"/>
      <name val="Arial"/>
      <family val="2"/>
    </font>
    <font>
      <b/>
      <sz val="13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43" fontId="5" fillId="0" borderId="16" xfId="4" applyFont="1" applyBorder="1" applyProtection="1">
      <protection hidden="1"/>
    </xf>
    <xf numFmtId="43" fontId="4" fillId="0" borderId="16" xfId="4" applyFont="1" applyBorder="1" applyProtection="1">
      <protection hidden="1"/>
    </xf>
    <xf numFmtId="43" fontId="5" fillId="0" borderId="16" xfId="4" applyFont="1" applyFill="1" applyBorder="1" applyProtection="1">
      <protection hidden="1"/>
    </xf>
    <xf numFmtId="43" fontId="4" fillId="0" borderId="18" xfId="4" applyFont="1" applyBorder="1" applyProtection="1">
      <protection hidden="1"/>
    </xf>
    <xf numFmtId="0" fontId="5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43" fontId="7" fillId="3" borderId="25" xfId="3" applyFont="1" applyFill="1" applyBorder="1" applyAlignment="1" applyProtection="1">
      <alignment horizontal="center" vertical="center" wrapText="1"/>
      <protection locked="0"/>
    </xf>
    <xf numFmtId="43" fontId="7" fillId="3" borderId="26" xfId="3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3" fontId="10" fillId="0" borderId="1" xfId="3" applyFont="1" applyFill="1" applyBorder="1" applyAlignment="1" applyProtection="1">
      <alignment horizontal="center" vertical="center" wrapText="1"/>
      <protection locked="0"/>
    </xf>
    <xf numFmtId="9" fontId="8" fillId="0" borderId="1" xfId="1" applyFont="1" applyFill="1" applyBorder="1" applyAlignment="1" applyProtection="1">
      <alignment horizontal="center" vertical="center" wrapText="1"/>
      <protection locked="0"/>
    </xf>
    <xf numFmtId="43" fontId="8" fillId="0" borderId="1" xfId="3" applyFont="1" applyFill="1" applyBorder="1" applyAlignment="1" applyProtection="1">
      <alignment horizontal="center" vertical="center" wrapText="1"/>
      <protection hidden="1"/>
    </xf>
    <xf numFmtId="43" fontId="8" fillId="0" borderId="1" xfId="3" applyFont="1" applyFill="1" applyBorder="1" applyAlignment="1" applyProtection="1">
      <alignment vertical="center" wrapText="1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vertical="center" wrapText="1"/>
    </xf>
    <xf numFmtId="43" fontId="10" fillId="4" borderId="1" xfId="3" applyFont="1" applyFill="1" applyBorder="1" applyAlignment="1" applyProtection="1">
      <alignment horizontal="center" vertical="center" wrapText="1"/>
      <protection locked="0"/>
    </xf>
    <xf numFmtId="9" fontId="8" fillId="4" borderId="1" xfId="1" applyFont="1" applyFill="1" applyBorder="1" applyAlignment="1" applyProtection="1">
      <alignment horizontal="center" vertical="center" wrapText="1"/>
      <protection locked="0"/>
    </xf>
    <xf numFmtId="43" fontId="8" fillId="4" borderId="1" xfId="3" applyFont="1" applyFill="1" applyBorder="1" applyAlignment="1" applyProtection="1">
      <alignment horizontal="center" vertical="center" wrapText="1"/>
      <protection hidden="1"/>
    </xf>
    <xf numFmtId="43" fontId="8" fillId="4" borderId="1" xfId="3" applyFont="1" applyFill="1" applyBorder="1" applyAlignment="1" applyProtection="1">
      <alignment vertical="center" wrapText="1"/>
      <protection hidden="1"/>
    </xf>
    <xf numFmtId="43" fontId="5" fillId="0" borderId="1" xfId="3" applyFont="1" applyBorder="1" applyAlignment="1" applyProtection="1">
      <alignment horizontal="right" vertical="center" wrapText="1"/>
      <protection hidden="1"/>
    </xf>
    <xf numFmtId="43" fontId="4" fillId="0" borderId="1" xfId="3" applyFont="1" applyBorder="1" applyAlignment="1" applyProtection="1">
      <alignment horizontal="right" vertical="center"/>
      <protection hidden="1"/>
    </xf>
    <xf numFmtId="43" fontId="5" fillId="0" borderId="1" xfId="3" applyFont="1" applyBorder="1" applyAlignment="1" applyProtection="1">
      <alignment horizontal="right" vertical="center"/>
      <protection hidden="1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3" fontId="4" fillId="0" borderId="17" xfId="3" applyFont="1" applyBorder="1" applyAlignment="1" applyProtection="1">
      <alignment horizontal="right" vertical="center" wrapText="1"/>
      <protection hidden="1"/>
    </xf>
    <xf numFmtId="43" fontId="5" fillId="0" borderId="2" xfId="3" applyFont="1" applyBorder="1" applyAlignment="1" applyProtection="1">
      <alignment horizontal="right" vertical="center" wrapText="1"/>
      <protection hidden="1"/>
    </xf>
  </cellXfs>
  <cellStyles count="5">
    <cellStyle name="Millares" xfId="4" builtinId="3"/>
    <cellStyle name="Millares [0] 2" xfId="2" xr:uid="{00000000-0005-0000-0000-000001000000}"/>
    <cellStyle name="Millares 2" xfId="3" xr:uid="{00000000-0005-0000-0000-000002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375839</xdr:colOff>
      <xdr:row>0</xdr:row>
      <xdr:rowOff>125504</xdr:rowOff>
    </xdr:from>
    <xdr:to>
      <xdr:col>1</xdr:col>
      <xdr:colOff>313764</xdr:colOff>
      <xdr:row>4</xdr:row>
      <xdr:rowOff>38715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839" y="125504"/>
          <a:ext cx="673031" cy="720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topLeftCell="A58" zoomScale="70" zoomScaleNormal="70" zoomScaleSheetLayoutView="70" zoomScalePageLayoutView="55" workbookViewId="0">
      <selection activeCell="L51" sqref="L51"/>
    </sheetView>
  </sheetViews>
  <sheetFormatPr baseColWidth="10" defaultColWidth="11.453125" defaultRowHeight="16.5" x14ac:dyDescent="0.35"/>
  <cols>
    <col min="1" max="1" width="10.7265625" style="2" customWidth="1"/>
    <col min="2" max="2" width="66.1796875" style="12" customWidth="1"/>
    <col min="3" max="3" width="13.26953125" style="2" customWidth="1"/>
    <col min="4" max="4" width="15" style="2" customWidth="1"/>
    <col min="5" max="5" width="18" style="2" customWidth="1"/>
    <col min="6" max="6" width="17.54296875" style="2" customWidth="1"/>
    <col min="7" max="7" width="15" style="2" customWidth="1"/>
    <col min="8" max="8" width="23.26953125" style="2" customWidth="1"/>
    <col min="9" max="9" width="16.7265625" style="2" customWidth="1"/>
    <col min="10" max="10" width="20.26953125" style="2" customWidth="1"/>
    <col min="11" max="11" width="21.7265625" style="2" customWidth="1"/>
    <col min="12" max="16384" width="11.453125" style="2"/>
  </cols>
  <sheetData>
    <row r="1" spans="1:11" x14ac:dyDescent="0.35">
      <c r="A1" s="51" t="s">
        <v>34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x14ac:dyDescent="0.35">
      <c r="A2" s="51" t="s">
        <v>35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x14ac:dyDescent="0.3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x14ac:dyDescent="0.35">
      <c r="A4" s="3"/>
      <c r="B4" s="4"/>
      <c r="C4" s="3"/>
      <c r="D4" s="3"/>
      <c r="E4" s="3"/>
      <c r="F4" s="3"/>
      <c r="G4" s="3"/>
      <c r="H4" s="3"/>
      <c r="I4" s="3"/>
      <c r="J4" s="3"/>
      <c r="K4" s="3"/>
    </row>
    <row r="5" spans="1:11" x14ac:dyDescent="0.35">
      <c r="A5" s="3"/>
      <c r="B5" s="4"/>
      <c r="C5" s="3"/>
      <c r="D5" s="3"/>
      <c r="E5" s="3"/>
      <c r="F5" s="3"/>
      <c r="G5" s="3"/>
      <c r="H5" s="3"/>
      <c r="I5" s="3"/>
      <c r="J5" s="3"/>
      <c r="K5" s="3"/>
    </row>
    <row r="6" spans="1:11" ht="25.5" customHeight="1" x14ac:dyDescent="0.35">
      <c r="A6" s="62" t="s">
        <v>36</v>
      </c>
      <c r="B6" s="62"/>
      <c r="D6" s="5" t="s">
        <v>19</v>
      </c>
      <c r="E6" s="63"/>
      <c r="F6" s="64"/>
      <c r="H6" s="6" t="s">
        <v>15</v>
      </c>
      <c r="I6" s="65"/>
      <c r="J6" s="66"/>
    </row>
    <row r="7" spans="1:11" ht="17" thickBot="1" x14ac:dyDescent="0.4">
      <c r="A7" s="7"/>
      <c r="B7" s="8"/>
      <c r="D7" s="9"/>
      <c r="E7" s="9"/>
      <c r="F7" s="9"/>
      <c r="H7" s="9"/>
      <c r="I7" s="7"/>
      <c r="J7" s="7"/>
    </row>
    <row r="8" spans="1:11" ht="13.15" customHeight="1" thickBot="1" x14ac:dyDescent="0.4">
      <c r="A8" s="56" t="s">
        <v>24</v>
      </c>
      <c r="B8" s="57"/>
      <c r="C8" s="53" t="s">
        <v>16</v>
      </c>
      <c r="D8" s="54"/>
      <c r="E8" s="54"/>
      <c r="F8" s="55"/>
      <c r="G8" s="10"/>
      <c r="H8" s="9"/>
    </row>
    <row r="9" spans="1:11" ht="13.15" customHeight="1" thickBot="1" x14ac:dyDescent="0.4">
      <c r="A9" s="58"/>
      <c r="B9" s="59"/>
      <c r="C9" s="11"/>
      <c r="D9" s="9"/>
      <c r="E9" s="9"/>
      <c r="F9" s="9"/>
      <c r="H9" s="9"/>
    </row>
    <row r="10" spans="1:11" ht="13.15" customHeight="1" thickBot="1" x14ac:dyDescent="0.4">
      <c r="A10" s="58"/>
      <c r="B10" s="59"/>
      <c r="C10" s="53" t="s">
        <v>17</v>
      </c>
      <c r="D10" s="54"/>
      <c r="E10" s="54"/>
      <c r="F10" s="55"/>
      <c r="G10" s="10"/>
      <c r="H10" s="9"/>
    </row>
    <row r="11" spans="1:11" ht="13.15" customHeight="1" thickBot="1" x14ac:dyDescent="0.4">
      <c r="A11" s="58"/>
      <c r="B11" s="59"/>
      <c r="D11" s="9"/>
      <c r="E11" s="9"/>
      <c r="F11" s="9"/>
      <c r="H11" s="9"/>
    </row>
    <row r="12" spans="1:11" ht="13.15" customHeight="1" thickBot="1" x14ac:dyDescent="0.4">
      <c r="A12" s="60"/>
      <c r="B12" s="61"/>
      <c r="C12" s="53" t="s">
        <v>20</v>
      </c>
      <c r="D12" s="54"/>
      <c r="E12" s="54"/>
      <c r="F12" s="55"/>
      <c r="G12" s="10"/>
      <c r="H12" s="9"/>
      <c r="I12" s="7"/>
      <c r="J12" s="7"/>
    </row>
    <row r="13" spans="1:11" ht="17" thickBot="1" x14ac:dyDescent="0.4"/>
    <row r="14" spans="1:11" s="13" customFormat="1" ht="69.650000000000006" customHeight="1" x14ac:dyDescent="0.35">
      <c r="A14" s="22" t="s">
        <v>25</v>
      </c>
      <c r="B14" s="23" t="s">
        <v>1</v>
      </c>
      <c r="C14" s="23" t="s">
        <v>2</v>
      </c>
      <c r="D14" s="23" t="s">
        <v>22</v>
      </c>
      <c r="E14" s="24" t="s">
        <v>3</v>
      </c>
      <c r="F14" s="24" t="s">
        <v>23</v>
      </c>
      <c r="G14" s="24" t="s">
        <v>4</v>
      </c>
      <c r="H14" s="24" t="s">
        <v>5</v>
      </c>
      <c r="I14" s="24" t="s">
        <v>6</v>
      </c>
      <c r="J14" s="24" t="s">
        <v>7</v>
      </c>
      <c r="K14" s="25" t="s">
        <v>8</v>
      </c>
    </row>
    <row r="15" spans="1:11" s="21" customFormat="1" x14ac:dyDescent="0.35">
      <c r="A15" s="28">
        <v>1</v>
      </c>
      <c r="B15" s="26" t="s">
        <v>38</v>
      </c>
      <c r="C15" s="28">
        <v>1</v>
      </c>
      <c r="D15" s="28" t="s">
        <v>37</v>
      </c>
      <c r="E15" s="29"/>
      <c r="F15" s="30"/>
      <c r="G15" s="31">
        <f t="shared" ref="G15" si="0">+ROUND(E15*F15,0)</f>
        <v>0</v>
      </c>
      <c r="H15" s="31">
        <f t="shared" ref="H15" si="1">ROUND(E15+G15,0)</f>
        <v>0</v>
      </c>
      <c r="I15" s="31">
        <f t="shared" ref="I15" si="2">ROUND(E15*C15,0)</f>
        <v>0</v>
      </c>
      <c r="J15" s="31">
        <f t="shared" ref="J15" si="3">ROUND(I15*F15,0)</f>
        <v>0</v>
      </c>
      <c r="K15" s="32">
        <f t="shared" ref="K15" si="4">ROUND(I15+J15,0)</f>
        <v>0</v>
      </c>
    </row>
    <row r="16" spans="1:11" s="21" customFormat="1" x14ac:dyDescent="0.35">
      <c r="A16" s="33"/>
      <c r="B16" s="34" t="s">
        <v>51</v>
      </c>
      <c r="C16" s="33"/>
      <c r="D16" s="33"/>
      <c r="E16" s="35"/>
      <c r="F16" s="36"/>
      <c r="G16" s="37"/>
      <c r="H16" s="37"/>
      <c r="I16" s="37"/>
      <c r="J16" s="37"/>
      <c r="K16" s="38"/>
    </row>
    <row r="17" spans="1:11" s="21" customFormat="1" x14ac:dyDescent="0.35">
      <c r="A17" s="28">
        <v>2</v>
      </c>
      <c r="B17" s="26" t="s">
        <v>46</v>
      </c>
      <c r="C17" s="28">
        <v>1</v>
      </c>
      <c r="D17" s="28" t="s">
        <v>37</v>
      </c>
      <c r="E17" s="29"/>
      <c r="F17" s="30"/>
      <c r="G17" s="31">
        <f t="shared" ref="G17:G18" si="5">+ROUND(E17*F17,0)</f>
        <v>0</v>
      </c>
      <c r="H17" s="31">
        <f t="shared" ref="H17:H18" si="6">ROUND(E17+G17,0)</f>
        <v>0</v>
      </c>
      <c r="I17" s="31">
        <f t="shared" ref="I17:I18" si="7">ROUND(E17*C17,0)</f>
        <v>0</v>
      </c>
      <c r="J17" s="31">
        <f t="shared" ref="J17:J18" si="8">ROUND(I17*F17,0)</f>
        <v>0</v>
      </c>
      <c r="K17" s="32">
        <f t="shared" ref="K17:K18" si="9">ROUND(I17+J17,0)</f>
        <v>0</v>
      </c>
    </row>
    <row r="18" spans="1:11" s="21" customFormat="1" x14ac:dyDescent="0.35">
      <c r="A18" s="28">
        <v>3</v>
      </c>
      <c r="B18" s="26" t="s">
        <v>39</v>
      </c>
      <c r="C18" s="28">
        <v>1</v>
      </c>
      <c r="D18" s="28" t="s">
        <v>37</v>
      </c>
      <c r="E18" s="29"/>
      <c r="F18" s="30"/>
      <c r="G18" s="31">
        <f t="shared" si="5"/>
        <v>0</v>
      </c>
      <c r="H18" s="31">
        <f t="shared" si="6"/>
        <v>0</v>
      </c>
      <c r="I18" s="31">
        <f t="shared" si="7"/>
        <v>0</v>
      </c>
      <c r="J18" s="31">
        <f t="shared" si="8"/>
        <v>0</v>
      </c>
      <c r="K18" s="32">
        <f t="shared" si="9"/>
        <v>0</v>
      </c>
    </row>
    <row r="19" spans="1:11" s="21" customFormat="1" ht="25" x14ac:dyDescent="0.35">
      <c r="A19" s="28">
        <v>4</v>
      </c>
      <c r="B19" s="26" t="s">
        <v>40</v>
      </c>
      <c r="C19" s="28">
        <v>1</v>
      </c>
      <c r="D19" s="28" t="s">
        <v>37</v>
      </c>
      <c r="E19" s="29"/>
      <c r="F19" s="30"/>
      <c r="G19" s="31">
        <f t="shared" ref="G19:G25" si="10">+ROUND(E19*F19,0)</f>
        <v>0</v>
      </c>
      <c r="H19" s="31">
        <f t="shared" ref="H19:H25" si="11">ROUND(E19+G19,0)</f>
        <v>0</v>
      </c>
      <c r="I19" s="31">
        <f t="shared" ref="I19:I25" si="12">ROUND(E19*C19,0)</f>
        <v>0</v>
      </c>
      <c r="J19" s="31">
        <f t="shared" ref="J19:J25" si="13">ROUND(I19*F19,0)</f>
        <v>0</v>
      </c>
      <c r="K19" s="32">
        <f t="shared" ref="K19:K25" si="14">ROUND(I19+J19,0)</f>
        <v>0</v>
      </c>
    </row>
    <row r="20" spans="1:11" s="21" customFormat="1" x14ac:dyDescent="0.35">
      <c r="A20" s="28">
        <v>5</v>
      </c>
      <c r="B20" s="26" t="s">
        <v>41</v>
      </c>
      <c r="C20" s="28">
        <v>1</v>
      </c>
      <c r="D20" s="28" t="s">
        <v>37</v>
      </c>
      <c r="E20" s="29"/>
      <c r="F20" s="30"/>
      <c r="G20" s="31">
        <f t="shared" si="10"/>
        <v>0</v>
      </c>
      <c r="H20" s="31">
        <f t="shared" si="11"/>
        <v>0</v>
      </c>
      <c r="I20" s="31">
        <f t="shared" si="12"/>
        <v>0</v>
      </c>
      <c r="J20" s="31">
        <f t="shared" si="13"/>
        <v>0</v>
      </c>
      <c r="K20" s="32">
        <f t="shared" si="14"/>
        <v>0</v>
      </c>
    </row>
    <row r="21" spans="1:11" s="21" customFormat="1" ht="37.5" x14ac:dyDescent="0.35">
      <c r="A21" s="28">
        <v>6</v>
      </c>
      <c r="B21" s="26" t="s">
        <v>42</v>
      </c>
      <c r="C21" s="28">
        <v>1</v>
      </c>
      <c r="D21" s="28" t="s">
        <v>37</v>
      </c>
      <c r="E21" s="29"/>
      <c r="F21" s="30"/>
      <c r="G21" s="31">
        <f t="shared" si="10"/>
        <v>0</v>
      </c>
      <c r="H21" s="31">
        <f t="shared" si="11"/>
        <v>0</v>
      </c>
      <c r="I21" s="31">
        <f t="shared" si="12"/>
        <v>0</v>
      </c>
      <c r="J21" s="31">
        <f t="shared" si="13"/>
        <v>0</v>
      </c>
      <c r="K21" s="32">
        <f t="shared" si="14"/>
        <v>0</v>
      </c>
    </row>
    <row r="22" spans="1:11" s="21" customFormat="1" ht="25" x14ac:dyDescent="0.35">
      <c r="A22" s="28">
        <v>7</v>
      </c>
      <c r="B22" s="26" t="s">
        <v>43</v>
      </c>
      <c r="C22" s="28">
        <v>1</v>
      </c>
      <c r="D22" s="28" t="s">
        <v>37</v>
      </c>
      <c r="E22" s="29"/>
      <c r="F22" s="30"/>
      <c r="G22" s="31">
        <f t="shared" si="10"/>
        <v>0</v>
      </c>
      <c r="H22" s="31">
        <f t="shared" si="11"/>
        <v>0</v>
      </c>
      <c r="I22" s="31">
        <f t="shared" si="12"/>
        <v>0</v>
      </c>
      <c r="J22" s="31">
        <f t="shared" si="13"/>
        <v>0</v>
      </c>
      <c r="K22" s="32">
        <f t="shared" si="14"/>
        <v>0</v>
      </c>
    </row>
    <row r="23" spans="1:11" s="21" customFormat="1" ht="25" x14ac:dyDescent="0.35">
      <c r="A23" s="28">
        <v>8</v>
      </c>
      <c r="B23" s="26" t="s">
        <v>44</v>
      </c>
      <c r="C23" s="28">
        <v>1</v>
      </c>
      <c r="D23" s="28" t="s">
        <v>37</v>
      </c>
      <c r="E23" s="29"/>
      <c r="F23" s="30"/>
      <c r="G23" s="31">
        <f t="shared" si="10"/>
        <v>0</v>
      </c>
      <c r="H23" s="31">
        <f t="shared" si="11"/>
        <v>0</v>
      </c>
      <c r="I23" s="31">
        <f t="shared" si="12"/>
        <v>0</v>
      </c>
      <c r="J23" s="31">
        <f t="shared" si="13"/>
        <v>0</v>
      </c>
      <c r="K23" s="32">
        <f t="shared" si="14"/>
        <v>0</v>
      </c>
    </row>
    <row r="24" spans="1:11" s="21" customFormat="1" ht="25" x14ac:dyDescent="0.35">
      <c r="A24" s="28">
        <v>9</v>
      </c>
      <c r="B24" s="26" t="s">
        <v>45</v>
      </c>
      <c r="C24" s="28">
        <v>1</v>
      </c>
      <c r="D24" s="28" t="s">
        <v>37</v>
      </c>
      <c r="E24" s="29"/>
      <c r="F24" s="30"/>
      <c r="G24" s="31">
        <f t="shared" si="10"/>
        <v>0</v>
      </c>
      <c r="H24" s="31">
        <f t="shared" si="11"/>
        <v>0</v>
      </c>
      <c r="I24" s="31">
        <f t="shared" si="12"/>
        <v>0</v>
      </c>
      <c r="J24" s="31">
        <f t="shared" si="13"/>
        <v>0</v>
      </c>
      <c r="K24" s="32">
        <f t="shared" si="14"/>
        <v>0</v>
      </c>
    </row>
    <row r="25" spans="1:11" s="21" customFormat="1" x14ac:dyDescent="0.35">
      <c r="A25" s="28">
        <v>10</v>
      </c>
      <c r="B25" s="26" t="s">
        <v>54</v>
      </c>
      <c r="C25" s="28">
        <v>1</v>
      </c>
      <c r="D25" s="28" t="s">
        <v>37</v>
      </c>
      <c r="E25" s="29"/>
      <c r="F25" s="30"/>
      <c r="G25" s="31">
        <f t="shared" si="10"/>
        <v>0</v>
      </c>
      <c r="H25" s="31">
        <f t="shared" si="11"/>
        <v>0</v>
      </c>
      <c r="I25" s="31">
        <f t="shared" si="12"/>
        <v>0</v>
      </c>
      <c r="J25" s="31">
        <f t="shared" si="13"/>
        <v>0</v>
      </c>
      <c r="K25" s="32">
        <f t="shared" si="14"/>
        <v>0</v>
      </c>
    </row>
    <row r="26" spans="1:11" s="21" customFormat="1" x14ac:dyDescent="0.35">
      <c r="A26" s="33"/>
      <c r="B26" s="34" t="s">
        <v>52</v>
      </c>
      <c r="C26" s="33"/>
      <c r="D26" s="33"/>
      <c r="E26" s="35"/>
      <c r="F26" s="36"/>
      <c r="G26" s="37"/>
      <c r="H26" s="37"/>
      <c r="I26" s="37"/>
      <c r="J26" s="37"/>
      <c r="K26" s="38"/>
    </row>
    <row r="27" spans="1:11" s="21" customFormat="1" x14ac:dyDescent="0.35">
      <c r="A27" s="28">
        <v>11</v>
      </c>
      <c r="B27" s="26" t="s">
        <v>39</v>
      </c>
      <c r="C27" s="28">
        <v>1</v>
      </c>
      <c r="D27" s="28" t="s">
        <v>37</v>
      </c>
      <c r="E27" s="29"/>
      <c r="F27" s="30"/>
      <c r="G27" s="31">
        <f t="shared" ref="G27" si="15">+ROUND(E27*F27,0)</f>
        <v>0</v>
      </c>
      <c r="H27" s="31">
        <f t="shared" ref="H27" si="16">ROUND(E27+G27,0)</f>
        <v>0</v>
      </c>
      <c r="I27" s="31">
        <f t="shared" ref="I27" si="17">ROUND(E27*C27,0)</f>
        <v>0</v>
      </c>
      <c r="J27" s="31">
        <f t="shared" ref="J27" si="18">ROUND(I27*F27,0)</f>
        <v>0</v>
      </c>
      <c r="K27" s="32">
        <f t="shared" ref="K27" si="19">ROUND(I27+J27,0)</f>
        <v>0</v>
      </c>
    </row>
    <row r="28" spans="1:11" s="21" customFormat="1" ht="25" x14ac:dyDescent="0.35">
      <c r="A28" s="28">
        <v>12</v>
      </c>
      <c r="B28" s="26" t="s">
        <v>40</v>
      </c>
      <c r="C28" s="28">
        <v>1</v>
      </c>
      <c r="D28" s="28" t="s">
        <v>37</v>
      </c>
      <c r="E28" s="29"/>
      <c r="F28" s="30"/>
      <c r="G28" s="31">
        <f t="shared" ref="G28:G33" si="20">+ROUND(E28*F28,0)</f>
        <v>0</v>
      </c>
      <c r="H28" s="31">
        <f t="shared" ref="H28:H33" si="21">ROUND(E28+G28,0)</f>
        <v>0</v>
      </c>
      <c r="I28" s="31">
        <f t="shared" ref="I28:I33" si="22">ROUND(E28*C28,0)</f>
        <v>0</v>
      </c>
      <c r="J28" s="31">
        <f t="shared" ref="J28:J33" si="23">ROUND(I28*F28,0)</f>
        <v>0</v>
      </c>
      <c r="K28" s="32">
        <f t="shared" ref="K28:K33" si="24">ROUND(I28+J28,0)</f>
        <v>0</v>
      </c>
    </row>
    <row r="29" spans="1:11" s="21" customFormat="1" x14ac:dyDescent="0.35">
      <c r="A29" s="28">
        <v>13</v>
      </c>
      <c r="B29" s="26" t="s">
        <v>41</v>
      </c>
      <c r="C29" s="28">
        <v>1</v>
      </c>
      <c r="D29" s="28" t="s">
        <v>37</v>
      </c>
      <c r="E29" s="29"/>
      <c r="F29" s="30"/>
      <c r="G29" s="31">
        <f t="shared" si="20"/>
        <v>0</v>
      </c>
      <c r="H29" s="31">
        <f t="shared" si="21"/>
        <v>0</v>
      </c>
      <c r="I29" s="31">
        <f t="shared" si="22"/>
        <v>0</v>
      </c>
      <c r="J29" s="31">
        <f t="shared" si="23"/>
        <v>0</v>
      </c>
      <c r="K29" s="32">
        <f t="shared" si="24"/>
        <v>0</v>
      </c>
    </row>
    <row r="30" spans="1:11" s="21" customFormat="1" ht="37.5" x14ac:dyDescent="0.35">
      <c r="A30" s="28">
        <v>14</v>
      </c>
      <c r="B30" s="26" t="s">
        <v>42</v>
      </c>
      <c r="C30" s="28">
        <v>1</v>
      </c>
      <c r="D30" s="28" t="s">
        <v>37</v>
      </c>
      <c r="E30" s="29"/>
      <c r="F30" s="30"/>
      <c r="G30" s="31">
        <f t="shared" si="20"/>
        <v>0</v>
      </c>
      <c r="H30" s="31">
        <f t="shared" si="21"/>
        <v>0</v>
      </c>
      <c r="I30" s="31">
        <f t="shared" si="22"/>
        <v>0</v>
      </c>
      <c r="J30" s="31">
        <f t="shared" si="23"/>
        <v>0</v>
      </c>
      <c r="K30" s="32">
        <f t="shared" si="24"/>
        <v>0</v>
      </c>
    </row>
    <row r="31" spans="1:11" s="21" customFormat="1" ht="25" x14ac:dyDescent="0.35">
      <c r="A31" s="28">
        <v>15</v>
      </c>
      <c r="B31" s="26" t="s">
        <v>47</v>
      </c>
      <c r="C31" s="28">
        <v>1</v>
      </c>
      <c r="D31" s="28" t="s">
        <v>37</v>
      </c>
      <c r="E31" s="29"/>
      <c r="F31" s="30"/>
      <c r="G31" s="31">
        <f t="shared" si="20"/>
        <v>0</v>
      </c>
      <c r="H31" s="31">
        <f t="shared" si="21"/>
        <v>0</v>
      </c>
      <c r="I31" s="31">
        <f t="shared" si="22"/>
        <v>0</v>
      </c>
      <c r="J31" s="31">
        <f t="shared" si="23"/>
        <v>0</v>
      </c>
      <c r="K31" s="32">
        <f t="shared" si="24"/>
        <v>0</v>
      </c>
    </row>
    <row r="32" spans="1:11" s="21" customFormat="1" ht="25" x14ac:dyDescent="0.35">
      <c r="A32" s="28">
        <v>16</v>
      </c>
      <c r="B32" s="26" t="s">
        <v>45</v>
      </c>
      <c r="C32" s="28">
        <v>1</v>
      </c>
      <c r="D32" s="28" t="s">
        <v>37</v>
      </c>
      <c r="E32" s="29"/>
      <c r="F32" s="30"/>
      <c r="G32" s="31">
        <f t="shared" si="20"/>
        <v>0</v>
      </c>
      <c r="H32" s="31">
        <f t="shared" si="21"/>
        <v>0</v>
      </c>
      <c r="I32" s="31">
        <f t="shared" si="22"/>
        <v>0</v>
      </c>
      <c r="J32" s="31">
        <f t="shared" si="23"/>
        <v>0</v>
      </c>
      <c r="K32" s="32">
        <f t="shared" si="24"/>
        <v>0</v>
      </c>
    </row>
    <row r="33" spans="1:11" s="21" customFormat="1" x14ac:dyDescent="0.35">
      <c r="A33" s="28">
        <v>17</v>
      </c>
      <c r="B33" s="26" t="s">
        <v>54</v>
      </c>
      <c r="C33" s="28">
        <v>1</v>
      </c>
      <c r="D33" s="28" t="s">
        <v>37</v>
      </c>
      <c r="E33" s="29"/>
      <c r="F33" s="30"/>
      <c r="G33" s="31">
        <f t="shared" si="20"/>
        <v>0</v>
      </c>
      <c r="H33" s="31">
        <f t="shared" si="21"/>
        <v>0</v>
      </c>
      <c r="I33" s="31">
        <f t="shared" si="22"/>
        <v>0</v>
      </c>
      <c r="J33" s="31">
        <f t="shared" si="23"/>
        <v>0</v>
      </c>
      <c r="K33" s="32">
        <f t="shared" si="24"/>
        <v>0</v>
      </c>
    </row>
    <row r="34" spans="1:11" s="21" customFormat="1" x14ac:dyDescent="0.35">
      <c r="A34" s="33"/>
      <c r="B34" s="34" t="s">
        <v>53</v>
      </c>
      <c r="C34" s="33"/>
      <c r="D34" s="33"/>
      <c r="E34" s="35"/>
      <c r="F34" s="36"/>
      <c r="G34" s="37"/>
      <c r="H34" s="37"/>
      <c r="I34" s="37"/>
      <c r="J34" s="37"/>
      <c r="K34" s="38"/>
    </row>
    <row r="35" spans="1:11" s="21" customFormat="1" ht="25" x14ac:dyDescent="0.35">
      <c r="A35" s="28">
        <v>18</v>
      </c>
      <c r="B35" s="26" t="s">
        <v>40</v>
      </c>
      <c r="C35" s="28">
        <v>1</v>
      </c>
      <c r="D35" s="28" t="s">
        <v>37</v>
      </c>
      <c r="E35" s="29"/>
      <c r="F35" s="30"/>
      <c r="G35" s="31">
        <f t="shared" ref="G35" si="25">+ROUND(E35*F35,0)</f>
        <v>0</v>
      </c>
      <c r="H35" s="31">
        <f t="shared" ref="H35" si="26">ROUND(E35+G35,0)</f>
        <v>0</v>
      </c>
      <c r="I35" s="31">
        <f t="shared" ref="I35" si="27">ROUND(E35*C35,0)</f>
        <v>0</v>
      </c>
      <c r="J35" s="31">
        <f t="shared" ref="J35" si="28">ROUND(I35*F35,0)</f>
        <v>0</v>
      </c>
      <c r="K35" s="32">
        <f t="shared" ref="K35" si="29">ROUND(I35+J35,0)</f>
        <v>0</v>
      </c>
    </row>
    <row r="36" spans="1:11" s="21" customFormat="1" x14ac:dyDescent="0.35">
      <c r="A36" s="28">
        <v>19</v>
      </c>
      <c r="B36" s="26" t="s">
        <v>41</v>
      </c>
      <c r="C36" s="28">
        <v>1</v>
      </c>
      <c r="D36" s="28" t="s">
        <v>37</v>
      </c>
      <c r="E36" s="29"/>
      <c r="F36" s="30"/>
      <c r="G36" s="31">
        <f t="shared" ref="G36:G41" si="30">+ROUND(E36*F36,0)</f>
        <v>0</v>
      </c>
      <c r="H36" s="31">
        <f t="shared" ref="H36:H41" si="31">ROUND(E36+G36,0)</f>
        <v>0</v>
      </c>
      <c r="I36" s="31">
        <f t="shared" ref="I36:I41" si="32">ROUND(E36*C36,0)</f>
        <v>0</v>
      </c>
      <c r="J36" s="31">
        <f t="shared" ref="J36:J41" si="33">ROUND(I36*F36,0)</f>
        <v>0</v>
      </c>
      <c r="K36" s="32">
        <f t="shared" ref="K36:K41" si="34">ROUND(I36+J36,0)</f>
        <v>0</v>
      </c>
    </row>
    <row r="37" spans="1:11" s="21" customFormat="1" ht="37.5" x14ac:dyDescent="0.35">
      <c r="A37" s="28">
        <v>20</v>
      </c>
      <c r="B37" s="26" t="s">
        <v>42</v>
      </c>
      <c r="C37" s="28">
        <v>1</v>
      </c>
      <c r="D37" s="28" t="s">
        <v>37</v>
      </c>
      <c r="E37" s="29"/>
      <c r="F37" s="30"/>
      <c r="G37" s="31">
        <f t="shared" si="30"/>
        <v>0</v>
      </c>
      <c r="H37" s="31">
        <f t="shared" si="31"/>
        <v>0</v>
      </c>
      <c r="I37" s="31">
        <f t="shared" si="32"/>
        <v>0</v>
      </c>
      <c r="J37" s="31">
        <f t="shared" si="33"/>
        <v>0</v>
      </c>
      <c r="K37" s="32">
        <f t="shared" si="34"/>
        <v>0</v>
      </c>
    </row>
    <row r="38" spans="1:11" s="21" customFormat="1" ht="25" x14ac:dyDescent="0.35">
      <c r="A38" s="28">
        <v>21</v>
      </c>
      <c r="B38" s="26" t="s">
        <v>43</v>
      </c>
      <c r="C38" s="28">
        <v>1</v>
      </c>
      <c r="D38" s="28" t="s">
        <v>37</v>
      </c>
      <c r="E38" s="29"/>
      <c r="F38" s="30"/>
      <c r="G38" s="31">
        <f t="shared" si="30"/>
        <v>0</v>
      </c>
      <c r="H38" s="31">
        <f t="shared" si="31"/>
        <v>0</v>
      </c>
      <c r="I38" s="31">
        <f t="shared" si="32"/>
        <v>0</v>
      </c>
      <c r="J38" s="31">
        <f t="shared" si="33"/>
        <v>0</v>
      </c>
      <c r="K38" s="32">
        <f t="shared" si="34"/>
        <v>0</v>
      </c>
    </row>
    <row r="39" spans="1:11" s="21" customFormat="1" ht="25" x14ac:dyDescent="0.35">
      <c r="A39" s="28">
        <v>22</v>
      </c>
      <c r="B39" s="26" t="s">
        <v>44</v>
      </c>
      <c r="C39" s="28">
        <v>1</v>
      </c>
      <c r="D39" s="28" t="s">
        <v>37</v>
      </c>
      <c r="E39" s="29"/>
      <c r="F39" s="30"/>
      <c r="G39" s="31">
        <f t="shared" si="30"/>
        <v>0</v>
      </c>
      <c r="H39" s="31">
        <f t="shared" si="31"/>
        <v>0</v>
      </c>
      <c r="I39" s="31">
        <f t="shared" si="32"/>
        <v>0</v>
      </c>
      <c r="J39" s="31">
        <f t="shared" si="33"/>
        <v>0</v>
      </c>
      <c r="K39" s="32">
        <f t="shared" si="34"/>
        <v>0</v>
      </c>
    </row>
    <row r="40" spans="1:11" s="21" customFormat="1" ht="25" x14ac:dyDescent="0.35">
      <c r="A40" s="28">
        <v>23</v>
      </c>
      <c r="B40" s="26" t="s">
        <v>45</v>
      </c>
      <c r="C40" s="28">
        <v>1</v>
      </c>
      <c r="D40" s="28" t="s">
        <v>37</v>
      </c>
      <c r="E40" s="29"/>
      <c r="F40" s="30"/>
      <c r="G40" s="31">
        <f t="shared" si="30"/>
        <v>0</v>
      </c>
      <c r="H40" s="31">
        <f t="shared" si="31"/>
        <v>0</v>
      </c>
      <c r="I40" s="31">
        <f t="shared" si="32"/>
        <v>0</v>
      </c>
      <c r="J40" s="31">
        <f t="shared" si="33"/>
        <v>0</v>
      </c>
      <c r="K40" s="32">
        <f t="shared" si="34"/>
        <v>0</v>
      </c>
    </row>
    <row r="41" spans="1:11" s="21" customFormat="1" x14ac:dyDescent="0.35">
      <c r="A41" s="28">
        <v>24</v>
      </c>
      <c r="B41" s="26" t="s">
        <v>54</v>
      </c>
      <c r="C41" s="28">
        <v>1</v>
      </c>
      <c r="D41" s="28" t="s">
        <v>37</v>
      </c>
      <c r="E41" s="29"/>
      <c r="F41" s="30"/>
      <c r="G41" s="31">
        <f t="shared" si="30"/>
        <v>0</v>
      </c>
      <c r="H41" s="31">
        <f t="shared" si="31"/>
        <v>0</v>
      </c>
      <c r="I41" s="31">
        <f t="shared" si="32"/>
        <v>0</v>
      </c>
      <c r="J41" s="31">
        <f t="shared" si="33"/>
        <v>0</v>
      </c>
      <c r="K41" s="32">
        <f t="shared" si="34"/>
        <v>0</v>
      </c>
    </row>
    <row r="42" spans="1:11" s="21" customFormat="1" x14ac:dyDescent="0.35">
      <c r="A42" s="33"/>
      <c r="B42" s="34" t="s">
        <v>55</v>
      </c>
      <c r="C42" s="33">
        <v>1</v>
      </c>
      <c r="D42" s="33" t="s">
        <v>37</v>
      </c>
      <c r="E42" s="35"/>
      <c r="F42" s="36"/>
      <c r="G42" s="37"/>
      <c r="H42" s="37"/>
      <c r="I42" s="37"/>
      <c r="J42" s="37"/>
      <c r="K42" s="38"/>
    </row>
    <row r="43" spans="1:11" s="21" customFormat="1" ht="25" x14ac:dyDescent="0.35">
      <c r="A43" s="28">
        <v>25</v>
      </c>
      <c r="B43" s="26" t="s">
        <v>40</v>
      </c>
      <c r="C43" s="28">
        <v>1</v>
      </c>
      <c r="D43" s="28" t="s">
        <v>37</v>
      </c>
      <c r="E43" s="29"/>
      <c r="F43" s="30"/>
      <c r="G43" s="31">
        <f t="shared" ref="G43" si="35">+ROUND(E43*F43,0)</f>
        <v>0</v>
      </c>
      <c r="H43" s="31">
        <f t="shared" ref="H43" si="36">ROUND(E43+G43,0)</f>
        <v>0</v>
      </c>
      <c r="I43" s="31">
        <f t="shared" ref="I43" si="37">ROUND(E43*C43,0)</f>
        <v>0</v>
      </c>
      <c r="J43" s="31">
        <f t="shared" ref="J43" si="38">ROUND(I43*F43,0)</f>
        <v>0</v>
      </c>
      <c r="K43" s="32">
        <f t="shared" ref="K43" si="39">ROUND(I43+J43,0)</f>
        <v>0</v>
      </c>
    </row>
    <row r="44" spans="1:11" s="21" customFormat="1" x14ac:dyDescent="0.35">
      <c r="A44" s="28">
        <v>26</v>
      </c>
      <c r="B44" s="26" t="s">
        <v>41</v>
      </c>
      <c r="C44" s="28">
        <v>1</v>
      </c>
      <c r="D44" s="28" t="s">
        <v>37</v>
      </c>
      <c r="E44" s="29"/>
      <c r="F44" s="30"/>
      <c r="G44" s="31">
        <f t="shared" ref="G44:G48" si="40">+ROUND(E44*F44,0)</f>
        <v>0</v>
      </c>
      <c r="H44" s="31">
        <f t="shared" ref="H44:H48" si="41">ROUND(E44+G44,0)</f>
        <v>0</v>
      </c>
      <c r="I44" s="31">
        <f t="shared" ref="I44:I48" si="42">ROUND(E44*C44,0)</f>
        <v>0</v>
      </c>
      <c r="J44" s="31">
        <f t="shared" ref="J44:J48" si="43">ROUND(I44*F44,0)</f>
        <v>0</v>
      </c>
      <c r="K44" s="32">
        <f t="shared" ref="K44:K48" si="44">ROUND(I44+J44,0)</f>
        <v>0</v>
      </c>
    </row>
    <row r="45" spans="1:11" s="21" customFormat="1" ht="37.5" x14ac:dyDescent="0.35">
      <c r="A45" s="28">
        <v>27</v>
      </c>
      <c r="B45" s="26" t="s">
        <v>42</v>
      </c>
      <c r="C45" s="28">
        <v>1</v>
      </c>
      <c r="D45" s="28" t="s">
        <v>37</v>
      </c>
      <c r="E45" s="29"/>
      <c r="F45" s="30"/>
      <c r="G45" s="31">
        <f t="shared" si="40"/>
        <v>0</v>
      </c>
      <c r="H45" s="31">
        <f t="shared" si="41"/>
        <v>0</v>
      </c>
      <c r="I45" s="31">
        <f t="shared" si="42"/>
        <v>0</v>
      </c>
      <c r="J45" s="31">
        <f t="shared" si="43"/>
        <v>0</v>
      </c>
      <c r="K45" s="32">
        <f t="shared" si="44"/>
        <v>0</v>
      </c>
    </row>
    <row r="46" spans="1:11" s="21" customFormat="1" ht="25" x14ac:dyDescent="0.35">
      <c r="A46" s="28">
        <v>28</v>
      </c>
      <c r="B46" s="26" t="s">
        <v>43</v>
      </c>
      <c r="C46" s="28">
        <v>1</v>
      </c>
      <c r="D46" s="28" t="s">
        <v>37</v>
      </c>
      <c r="E46" s="29"/>
      <c r="F46" s="30"/>
      <c r="G46" s="31">
        <f t="shared" si="40"/>
        <v>0</v>
      </c>
      <c r="H46" s="31">
        <f t="shared" si="41"/>
        <v>0</v>
      </c>
      <c r="I46" s="31">
        <f t="shared" si="42"/>
        <v>0</v>
      </c>
      <c r="J46" s="31">
        <f t="shared" si="43"/>
        <v>0</v>
      </c>
      <c r="K46" s="32">
        <f t="shared" si="44"/>
        <v>0</v>
      </c>
    </row>
    <row r="47" spans="1:11" s="21" customFormat="1" ht="25" x14ac:dyDescent="0.35">
      <c r="A47" s="28">
        <v>29</v>
      </c>
      <c r="B47" s="26" t="s">
        <v>45</v>
      </c>
      <c r="C47" s="28">
        <v>1</v>
      </c>
      <c r="D47" s="28" t="s">
        <v>37</v>
      </c>
      <c r="E47" s="29"/>
      <c r="F47" s="30"/>
      <c r="G47" s="31">
        <f t="shared" si="40"/>
        <v>0</v>
      </c>
      <c r="H47" s="31">
        <f t="shared" si="41"/>
        <v>0</v>
      </c>
      <c r="I47" s="31">
        <f t="shared" si="42"/>
        <v>0</v>
      </c>
      <c r="J47" s="31">
        <f t="shared" si="43"/>
        <v>0</v>
      </c>
      <c r="K47" s="32">
        <f t="shared" si="44"/>
        <v>0</v>
      </c>
    </row>
    <row r="48" spans="1:11" s="21" customFormat="1" x14ac:dyDescent="0.35">
      <c r="A48" s="28">
        <v>30</v>
      </c>
      <c r="B48" s="26" t="s">
        <v>54</v>
      </c>
      <c r="C48" s="28">
        <v>1</v>
      </c>
      <c r="D48" s="28" t="s">
        <v>37</v>
      </c>
      <c r="E48" s="29"/>
      <c r="F48" s="30"/>
      <c r="G48" s="31">
        <f t="shared" si="40"/>
        <v>0</v>
      </c>
      <c r="H48" s="31">
        <f t="shared" si="41"/>
        <v>0</v>
      </c>
      <c r="I48" s="31">
        <f t="shared" si="42"/>
        <v>0</v>
      </c>
      <c r="J48" s="31">
        <f t="shared" si="43"/>
        <v>0</v>
      </c>
      <c r="K48" s="32">
        <f t="shared" si="44"/>
        <v>0</v>
      </c>
    </row>
    <row r="49" spans="1:11" s="21" customFormat="1" x14ac:dyDescent="0.35">
      <c r="A49" s="33"/>
      <c r="B49" s="34" t="s">
        <v>56</v>
      </c>
      <c r="C49" s="33"/>
      <c r="D49" s="33"/>
      <c r="E49" s="35"/>
      <c r="F49" s="36"/>
      <c r="G49" s="37"/>
      <c r="H49" s="37"/>
      <c r="I49" s="37"/>
      <c r="J49" s="37"/>
      <c r="K49" s="38"/>
    </row>
    <row r="50" spans="1:11" s="21" customFormat="1" x14ac:dyDescent="0.35">
      <c r="A50" s="28">
        <v>31</v>
      </c>
      <c r="B50" s="27" t="s">
        <v>49</v>
      </c>
      <c r="C50" s="28">
        <v>1</v>
      </c>
      <c r="D50" s="28" t="s">
        <v>37</v>
      </c>
      <c r="E50" s="29"/>
      <c r="F50" s="30"/>
      <c r="G50" s="31">
        <f t="shared" ref="G50" si="45">+ROUND(E50*F50,0)</f>
        <v>0</v>
      </c>
      <c r="H50" s="31">
        <f t="shared" ref="H50" si="46">ROUND(E50+G50,0)</f>
        <v>0</v>
      </c>
      <c r="I50" s="31">
        <f t="shared" ref="I50" si="47">ROUND(E50*C50,0)</f>
        <v>0</v>
      </c>
      <c r="J50" s="31">
        <f t="shared" ref="J50" si="48">ROUND(I50*F50,0)</f>
        <v>0</v>
      </c>
      <c r="K50" s="32">
        <f t="shared" ref="K50" si="49">ROUND(I50+J50,0)</f>
        <v>0</v>
      </c>
    </row>
    <row r="51" spans="1:11" s="21" customFormat="1" x14ac:dyDescent="0.35">
      <c r="A51" s="28">
        <v>32</v>
      </c>
      <c r="B51" s="26" t="s">
        <v>48</v>
      </c>
      <c r="C51" s="28">
        <v>7</v>
      </c>
      <c r="D51" s="28" t="s">
        <v>37</v>
      </c>
      <c r="E51" s="29"/>
      <c r="F51" s="30"/>
      <c r="G51" s="31">
        <f t="shared" ref="G51:G52" si="50">+ROUND(E51*F51,0)</f>
        <v>0</v>
      </c>
      <c r="H51" s="31">
        <f t="shared" ref="H51:H52" si="51">ROUND(E51+G51,0)</f>
        <v>0</v>
      </c>
      <c r="I51" s="31">
        <f t="shared" ref="I51:I52" si="52">ROUND(E51*C51,0)</f>
        <v>0</v>
      </c>
      <c r="J51" s="31">
        <f t="shared" ref="J51:J52" si="53">ROUND(I51*F51,0)</f>
        <v>0</v>
      </c>
      <c r="K51" s="32">
        <f t="shared" ref="K51:K52" si="54">ROUND(I51+J51,0)</f>
        <v>0</v>
      </c>
    </row>
    <row r="52" spans="1:11" s="21" customFormat="1" ht="37.5" x14ac:dyDescent="0.35">
      <c r="A52" s="28">
        <v>33</v>
      </c>
      <c r="B52" s="27" t="s">
        <v>50</v>
      </c>
      <c r="C52" s="28">
        <v>1</v>
      </c>
      <c r="D52" s="28" t="s">
        <v>37</v>
      </c>
      <c r="E52" s="29"/>
      <c r="F52" s="30"/>
      <c r="G52" s="31">
        <f t="shared" si="50"/>
        <v>0</v>
      </c>
      <c r="H52" s="31">
        <f t="shared" si="51"/>
        <v>0</v>
      </c>
      <c r="I52" s="31">
        <f t="shared" si="52"/>
        <v>0</v>
      </c>
      <c r="J52" s="31">
        <f t="shared" si="53"/>
        <v>0</v>
      </c>
      <c r="K52" s="32">
        <f t="shared" si="54"/>
        <v>0</v>
      </c>
    </row>
    <row r="53" spans="1:11" s="13" customFormat="1" ht="20.5" customHeight="1" x14ac:dyDescent="0.35">
      <c r="A53" s="42"/>
      <c r="B53" s="43"/>
      <c r="C53" s="43"/>
      <c r="D53" s="43"/>
      <c r="E53" s="43"/>
      <c r="F53" s="43"/>
      <c r="G53" s="44"/>
      <c r="H53" s="68" t="s">
        <v>21</v>
      </c>
      <c r="I53" s="39"/>
      <c r="J53" s="39"/>
      <c r="K53" s="14">
        <f>SUMIF(F:F,0%,I:I)</f>
        <v>0</v>
      </c>
    </row>
    <row r="54" spans="1:11" s="13" customFormat="1" ht="20.5" customHeight="1" x14ac:dyDescent="0.35">
      <c r="A54" s="45"/>
      <c r="B54" s="46"/>
      <c r="C54" s="46"/>
      <c r="D54" s="46"/>
      <c r="E54" s="46"/>
      <c r="F54" s="46"/>
      <c r="G54" s="47"/>
      <c r="H54" s="39" t="s">
        <v>9</v>
      </c>
      <c r="I54" s="39"/>
      <c r="J54" s="39"/>
      <c r="K54" s="14">
        <f>SUMIF(F:F,5%,I:I)</f>
        <v>0</v>
      </c>
    </row>
    <row r="55" spans="1:11" s="13" customFormat="1" ht="20.5" customHeight="1" x14ac:dyDescent="0.35">
      <c r="A55" s="45"/>
      <c r="B55" s="46"/>
      <c r="C55" s="46"/>
      <c r="D55" s="46"/>
      <c r="E55" s="46"/>
      <c r="F55" s="46"/>
      <c r="G55" s="47"/>
      <c r="H55" s="39" t="s">
        <v>10</v>
      </c>
      <c r="I55" s="39"/>
      <c r="J55" s="39"/>
      <c r="K55" s="14">
        <f>SUMIF(F:F,19%,I:I)</f>
        <v>0</v>
      </c>
    </row>
    <row r="56" spans="1:11" s="13" customFormat="1" ht="20.5" customHeight="1" x14ac:dyDescent="0.35">
      <c r="A56" s="45"/>
      <c r="B56" s="46"/>
      <c r="C56" s="46"/>
      <c r="D56" s="46"/>
      <c r="E56" s="46"/>
      <c r="F56" s="46"/>
      <c r="G56" s="47"/>
      <c r="H56" s="40" t="s">
        <v>6</v>
      </c>
      <c r="I56" s="40"/>
      <c r="J56" s="40"/>
      <c r="K56" s="15">
        <f>SUM(K53:K55)</f>
        <v>0</v>
      </c>
    </row>
    <row r="57" spans="1:11" s="13" customFormat="1" ht="20.5" customHeight="1" x14ac:dyDescent="0.35">
      <c r="A57" s="45"/>
      <c r="B57" s="46"/>
      <c r="C57" s="46"/>
      <c r="D57" s="46"/>
      <c r="E57" s="46"/>
      <c r="F57" s="46"/>
      <c r="G57" s="47"/>
      <c r="H57" s="41" t="s">
        <v>11</v>
      </c>
      <c r="I57" s="41"/>
      <c r="J57" s="41"/>
      <c r="K57" s="16">
        <f>ROUND(K54*5%,0)</f>
        <v>0</v>
      </c>
    </row>
    <row r="58" spans="1:11" s="13" customFormat="1" ht="20.5" customHeight="1" x14ac:dyDescent="0.35">
      <c r="A58" s="45"/>
      <c r="B58" s="46"/>
      <c r="C58" s="46"/>
      <c r="D58" s="46"/>
      <c r="E58" s="46"/>
      <c r="F58" s="46"/>
      <c r="G58" s="47"/>
      <c r="H58" s="41" t="s">
        <v>12</v>
      </c>
      <c r="I58" s="41"/>
      <c r="J58" s="41"/>
      <c r="K58" s="14">
        <f>ROUND(K55*19%,0)</f>
        <v>0</v>
      </c>
    </row>
    <row r="59" spans="1:11" s="13" customFormat="1" ht="20.5" customHeight="1" x14ac:dyDescent="0.35">
      <c r="A59" s="45"/>
      <c r="B59" s="46"/>
      <c r="C59" s="46"/>
      <c r="D59" s="46"/>
      <c r="E59" s="46"/>
      <c r="F59" s="46"/>
      <c r="G59" s="47"/>
      <c r="H59" s="40" t="s">
        <v>13</v>
      </c>
      <c r="I59" s="40"/>
      <c r="J59" s="40"/>
      <c r="K59" s="15">
        <f>SUM(K57:K58)</f>
        <v>0</v>
      </c>
    </row>
    <row r="60" spans="1:11" s="13" customFormat="1" ht="20.5" customHeight="1" thickBot="1" x14ac:dyDescent="0.4">
      <c r="A60" s="48"/>
      <c r="B60" s="49"/>
      <c r="C60" s="49"/>
      <c r="D60" s="49"/>
      <c r="E60" s="49"/>
      <c r="F60" s="49"/>
      <c r="G60" s="50"/>
      <c r="H60" s="67" t="s">
        <v>14</v>
      </c>
      <c r="I60" s="67"/>
      <c r="J60" s="67"/>
      <c r="K60" s="17">
        <f>+K56+K59</f>
        <v>0</v>
      </c>
    </row>
    <row r="65" spans="1:2" ht="17" thickBot="1" x14ac:dyDescent="0.4">
      <c r="B65" s="18"/>
    </row>
    <row r="66" spans="1:2" ht="33" x14ac:dyDescent="0.35">
      <c r="B66" s="19" t="s">
        <v>18</v>
      </c>
    </row>
    <row r="68" spans="1:2" x14ac:dyDescent="0.35">
      <c r="A68" s="20" t="s">
        <v>0</v>
      </c>
    </row>
  </sheetData>
  <sheetProtection formatRows="0" insertRows="0" deleteRows="0"/>
  <mergeCells count="19">
    <mergeCell ref="H60:J60"/>
    <mergeCell ref="H53:J53"/>
    <mergeCell ref="H54:J54"/>
    <mergeCell ref="H55:J55"/>
    <mergeCell ref="H56:J56"/>
    <mergeCell ref="H57:J57"/>
    <mergeCell ref="A53:G60"/>
    <mergeCell ref="A1:K1"/>
    <mergeCell ref="A2:K2"/>
    <mergeCell ref="A3:K3"/>
    <mergeCell ref="C8:F8"/>
    <mergeCell ref="A8:B12"/>
    <mergeCell ref="A6:B6"/>
    <mergeCell ref="C10:F10"/>
    <mergeCell ref="C12:F12"/>
    <mergeCell ref="E6:F6"/>
    <mergeCell ref="I6:J6"/>
    <mergeCell ref="H58:J58"/>
    <mergeCell ref="H59:J59"/>
  </mergeCells>
  <dataValidations count="1">
    <dataValidation type="whole" allowBlank="1" showInputMessage="1" showErrorMessage="1" sqref="E15:E52" xr:uid="{00000000-0002-0000-0000-000000000000}">
      <formula1>0</formula1>
      <formula2>100000000</formula2>
    </dataValidation>
  </dataValidations>
  <pageMargins left="0.23622047244094491" right="0.23622047244094491" top="0.74803149606299213" bottom="0.74803149606299213" header="0.31496062992125984" footer="0.31496062992125984"/>
  <pageSetup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Hoja2!$D$7:$D$9</xm:f>
          </x14:formula1>
          <xm:sqref>F15:F52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1"/>
  <sheetViews>
    <sheetView workbookViewId="0">
      <selection activeCell="F13" sqref="F13"/>
    </sheetView>
  </sheetViews>
  <sheetFormatPr baseColWidth="10" defaultRowHeight="14.5" x14ac:dyDescent="0.35"/>
  <cols>
    <col min="3" max="3" width="16.1796875" bestFit="1" customWidth="1"/>
  </cols>
  <sheetData>
    <row r="3" spans="1:6" x14ac:dyDescent="0.35">
      <c r="B3" t="s">
        <v>27</v>
      </c>
      <c r="D3" t="s">
        <v>26</v>
      </c>
    </row>
    <row r="4" spans="1:6" x14ac:dyDescent="0.35">
      <c r="A4" t="s">
        <v>28</v>
      </c>
      <c r="B4">
        <v>63</v>
      </c>
      <c r="C4" t="s">
        <v>29</v>
      </c>
      <c r="D4">
        <v>2</v>
      </c>
    </row>
    <row r="5" spans="1:6" x14ac:dyDescent="0.35">
      <c r="B5">
        <v>5</v>
      </c>
      <c r="D5">
        <v>4</v>
      </c>
    </row>
    <row r="6" spans="1:6" x14ac:dyDescent="0.35">
      <c r="B6">
        <v>70</v>
      </c>
      <c r="D6">
        <v>1</v>
      </c>
    </row>
    <row r="7" spans="1:6" x14ac:dyDescent="0.35">
      <c r="B7">
        <v>70</v>
      </c>
      <c r="D7">
        <v>10</v>
      </c>
    </row>
    <row r="8" spans="1:6" x14ac:dyDescent="0.35">
      <c r="B8">
        <v>7</v>
      </c>
    </row>
    <row r="9" spans="1:6" x14ac:dyDescent="0.35">
      <c r="B9">
        <v>3000</v>
      </c>
    </row>
    <row r="10" spans="1:6" x14ac:dyDescent="0.35">
      <c r="B10">
        <v>3000</v>
      </c>
    </row>
    <row r="11" spans="1:6" x14ac:dyDescent="0.35">
      <c r="A11" t="s">
        <v>30</v>
      </c>
      <c r="B11">
        <v>1</v>
      </c>
      <c r="F11">
        <v>36016600</v>
      </c>
    </row>
    <row r="12" spans="1:6" x14ac:dyDescent="0.35">
      <c r="A12" t="s">
        <v>31</v>
      </c>
      <c r="B12">
        <v>97</v>
      </c>
      <c r="F12">
        <v>71889774</v>
      </c>
    </row>
    <row r="13" spans="1:6" x14ac:dyDescent="0.35">
      <c r="A13" t="s">
        <v>28</v>
      </c>
      <c r="B13">
        <v>2</v>
      </c>
      <c r="F13">
        <v>135788253</v>
      </c>
    </row>
    <row r="14" spans="1:6" x14ac:dyDescent="0.35">
      <c r="B14">
        <v>1</v>
      </c>
    </row>
    <row r="15" spans="1:6" x14ac:dyDescent="0.35">
      <c r="A15" t="s">
        <v>31</v>
      </c>
      <c r="B15">
        <v>49</v>
      </c>
    </row>
    <row r="16" spans="1:6" x14ac:dyDescent="0.35">
      <c r="B16">
        <v>41</v>
      </c>
    </row>
    <row r="17" spans="1:2" x14ac:dyDescent="0.35">
      <c r="B17">
        <v>43</v>
      </c>
    </row>
    <row r="18" spans="1:2" x14ac:dyDescent="0.35">
      <c r="A18" t="s">
        <v>32</v>
      </c>
      <c r="B18">
        <v>1</v>
      </c>
    </row>
    <row r="19" spans="1:2" x14ac:dyDescent="0.35">
      <c r="B19">
        <v>1</v>
      </c>
    </row>
    <row r="20" spans="1:2" x14ac:dyDescent="0.35">
      <c r="B20">
        <v>1</v>
      </c>
    </row>
    <row r="21" spans="1:2" x14ac:dyDescent="0.35">
      <c r="A21" t="s">
        <v>33</v>
      </c>
      <c r="B2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7:D10"/>
  <sheetViews>
    <sheetView workbookViewId="0">
      <selection activeCell="D10" sqref="D10"/>
    </sheetView>
  </sheetViews>
  <sheetFormatPr baseColWidth="10" defaultRowHeight="14.5" x14ac:dyDescent="0.35"/>
  <sheetData>
    <row r="7" spans="4:4" x14ac:dyDescent="0.35">
      <c r="D7" s="1">
        <v>0</v>
      </c>
    </row>
    <row r="8" spans="4:4" x14ac:dyDescent="0.35">
      <c r="D8" s="1">
        <v>0.05</v>
      </c>
    </row>
    <row r="9" spans="4:4" x14ac:dyDescent="0.35">
      <c r="D9" s="1">
        <v>0.19</v>
      </c>
    </row>
    <row r="10" spans="4:4" x14ac:dyDescent="0.35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Hoja3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camyl</cp:lastModifiedBy>
  <cp:lastPrinted>2021-07-03T00:32:23Z</cp:lastPrinted>
  <dcterms:created xsi:type="dcterms:W3CDTF">2017-04-28T13:22:52Z</dcterms:created>
  <dcterms:modified xsi:type="dcterms:W3CDTF">2021-12-01T01:58:25Z</dcterms:modified>
</cp:coreProperties>
</file>