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mc:AlternateContent xmlns:mc="http://schemas.openxmlformats.org/markup-compatibility/2006">
    <mc:Choice Requires="x15">
      <x15ac:absPath xmlns:x15ac="http://schemas.microsoft.com/office/spreadsheetml/2010/11/ac" url="E:\Angelica\Documents\ANGELICA TRABAJO EN CASA\F-CD-082 SENSIBILIZACIÓN EFAD\"/>
    </mc:Choice>
  </mc:AlternateContent>
  <xr:revisionPtr revIDLastSave="0" documentId="13_ncr:1_{FD1EEA42-CADB-436D-B67E-F851F6076958}" xr6:coauthVersionLast="45" xr6:coauthVersionMax="46" xr10:uidLastSave="{00000000-0000-0000-0000-000000000000}"/>
  <bookViews>
    <workbookView xWindow="-120" yWindow="-120" windowWidth="20730" windowHeight="11160" xr2:uid="{00000000-000D-0000-FFFF-FFFF00000000}"/>
  </bookViews>
  <sheets>
    <sheet name="Hoja1" sheetId="1" r:id="rId1"/>
    <sheet name="Hoja2" sheetId="2" state="hidden" r:id="rId2"/>
  </sheets>
  <definedNames>
    <definedName name="_xlnm.Print_Area" localSheetId="0">Hoja1!$A$1:$L$40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0" i="1" l="1"/>
  <c r="H21" i="1"/>
  <c r="J23" i="1"/>
  <c r="K23" i="1" s="1"/>
  <c r="L23" i="1" l="1"/>
  <c r="A20" i="1"/>
  <c r="A21" i="1" s="1"/>
  <c r="A22" i="1" s="1"/>
  <c r="A23" i="1" s="1"/>
  <c r="A24" i="1" s="1"/>
  <c r="H19" i="1"/>
  <c r="I21" i="1" l="1"/>
  <c r="H22" i="1"/>
  <c r="I22" i="1" s="1"/>
  <c r="H23" i="1"/>
  <c r="I23" i="1" s="1"/>
  <c r="H24" i="1"/>
  <c r="I24" i="1" s="1"/>
  <c r="J24" i="1"/>
  <c r="L26" i="1" s="1"/>
  <c r="J21" i="1"/>
  <c r="K21" i="1" s="1"/>
  <c r="J22" i="1"/>
  <c r="K22" i="1" s="1"/>
  <c r="L22" i="1" s="1"/>
  <c r="K24" i="1" l="1"/>
  <c r="L24" i="1" s="1"/>
  <c r="L21" i="1"/>
  <c r="I19" i="1"/>
  <c r="J20" i="1" l="1"/>
  <c r="J19" i="1"/>
  <c r="L29" i="1" s="1"/>
  <c r="L27" i="1" l="1"/>
  <c r="L30" i="1" s="1"/>
  <c r="L25" i="1"/>
  <c r="K19" i="1"/>
  <c r="I20" i="1"/>
  <c r="K20" i="1"/>
  <c r="L20" i="1" s="1"/>
  <c r="L31" i="1" l="1"/>
  <c r="L28" i="1"/>
  <c r="L19" i="1"/>
  <c r="L3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<sst xmlns="http://schemas.openxmlformats.org/spreadsheetml/2006/main" count="52" uniqueCount="46">
  <si>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</si>
  <si>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</si>
  <si>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</si>
  <si>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</si>
  <si>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</si>
  <si>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</si>
  <si>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</si>
  <si>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</si>
  <si>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</si>
  <si>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</si>
  <si>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</si>
  <si>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</si>
  <si>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</si>
  <si>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</si>
  <si>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</si>
  <si>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</si>
  <si>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</si>
  <si>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</si>
  <si>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</si>
  <si>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</si>
  <si>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</si>
  <si>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</si>
  <si>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</si>
  <si>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</si>
  <si>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</si>
  <si>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</si>
  <si>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</si>
  <si>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</si>
  <si>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</si>
  <si>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</si>
  <si>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</si>
  <si>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</si>
  <si>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</si>
  <si>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</si>
  <si>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</si>
  <si>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Gel antibacterial compuesto por Etanol al 80% (v/v), Glicerina al 1,45% (v/v), Peróxido de hidrógeno al 0,125% (v/v). frasco por 30ml (mínimo) con tapa dosificadora, con el siguiente etiquetado, Formulación recomendada por la OMS para la desinfección de las manos, composición: etanol, glicerina, peróxido de hidrógeno y agua, SOLO PARA USO EXTERNO, Evite el contacto con los ojos, manténgase fuera del alcance de los niños, fecha de producción y número de lote, utilícese en los 6 meses siguientes a la elaboración, Forma de uso: vierta una cantidad de producto en la palma de su mano y extiéndalo por toda la superficie de ambas manos. Frote estas hasta que se sequen, Inflamable: manténgase alejado del fuego y del calor, Consérvese bajo condiciones de almacenamiento y seguridad adecuados, según normatividad vigente, con etiqueta que indique composición, y peligros bajo el sistema globalmente armonizado, etiqueta con logo institucional, y etiqueta de recomendaciones, uso y composición del producto. </t>
  </si>
  <si>
    <t>Alcohol Etílico con frasco por 60 ml con tapa dosificadora tipo spray ,con la siguientes caracteristicas :Etanol al 80% (v/v), Glicerina al 1,45% (v/v), Peróxido de hidrógeno al 0,125% (v/v).  etiqueta  con logo institucional  e indicación de la  composición, y peligros bajo el sistema globalmente armonizado.</t>
  </si>
  <si>
    <t>Llavero anti contacto con empaque individual, elaborados en plástico ABS, colores a convenir.</t>
  </si>
  <si>
    <t>Organizador en cuero sintético con bolsillos internos y cierre con cremallera, medidas mínimas: 24 cm x 14 cm x 7 cm, color a convenir, con logo institucional tipo repujado (alto relieve).</t>
  </si>
  <si>
    <t>Envío a domicilio territorio nacional: cada paquete (unidad) consta de; un organizador (ítem 5), Un (1) tapaboca adulto (ítem 1), un (1) gel antibacterial (ítem 2), un (1) alcohol etílico (ítem 3) y un (1) llavero anti contacto (ítem 4), del presente contrato.</t>
  </si>
  <si>
    <t>UNIDAD</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</si>
  <si>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</si>
  <si>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 xml:space="preserve">FECHA DE ELABORACIÓN: </t>
  </si>
  <si>
    <t>32.1-18.1</t>
  </si>
  <si>
    <t>32.1</t>
  </si>
  <si>
    <t>Tapaboca reutilizable para adulto Nivel
superior de protección dos capas,
Confeccionado en Capa exterior en tela
antifluido, cloro resistente Antimicrobial, capa
Interior textil con transporte de humedad,
antibacterial. Tapabocas lavable y sus
propiedades se deben conservar hasta por 50
lavados, sujetador elástico a cada lado, tira
twist para ajuste nasal en la parte superior del
tapabocas insertada en sesgo, cada
tapabocas debe ser empacado
individualmente y con sello de seguridad, una
descripción de materiales de elaboración y
recomendaciones de uso también, impreso
con logo institucional, información contenida
en la norma EDN-150, del 2020. y advertencia
de lavado antes del primer uso.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</si>
</sst>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1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s>
  <fills count="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theme="0" tint="-0.1499984740745262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s>
  <cellStyleXfs count="5">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66">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1" fillId="0" borderId="20" xfId="0" applyFont="1" applyBorder="1" applyAlignment="1" applyProtection="1">
      <alignment wrapText="1"/>
    </xf>
    <xf numFmtId="0" fontId="1" fillId="0" borderId="20" xfId="0" applyFont="1" applyBorder="1" applyAlignment="1" applyProtection="1">
      <alignment horizontal="center" vertical="center" wrapText="1"/>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3" fillId="4" borderId="3" xfId="0" applyFont="1" applyFill="1" applyBorder="1" applyAlignment="1" applyProtection="1">
      <alignment horizontal="left" vertical="center" wrapText="1"/>
      <protection locked="0"/>
    </xf>
    <xf numFmtId="43" fontId="12" fillId="4" borderId="1" xfId="3" applyFont="1" applyFill="1" applyBorder="1" applyAlignment="1" applyProtection="1">
      <alignment horizontal="center" vertical="center"/>
      <protection locked="0"/>
    </xf>
    <xf numFmtId="9" fontId="3" fillId="4" borderId="1" xfId="1" applyFont="1" applyFill="1" applyBorder="1" applyAlignment="1" applyProtection="1">
      <alignment horizontal="center" vertical="center"/>
      <protection locked="0"/>
    </xf>
    <xf numFmtId="0" fontId="3" fillId="2" borderId="0" xfId="0" applyFont="1" applyFill="1" applyBorder="1" applyAlignment="1" applyProtection="1">
      <alignment horizontal="center" vertical="center"/>
      <protection locked="0"/>
    </xf>
    <xf numFmtId="0" fontId="3" fillId="2" borderId="0" xfId="0" applyFont="1" applyFill="1" applyBorder="1" applyAlignment="1" applyProtection="1">
      <alignment horizontal="left" vertical="center" wrapText="1"/>
      <protection locked="0"/>
    </xf>
    <xf numFmtId="43" fontId="3" fillId="2" borderId="0" xfId="3" applyFont="1" applyFill="1" applyBorder="1" applyAlignment="1" applyProtection="1">
      <alignment horizontal="center" vertical="center"/>
      <protection locked="0"/>
    </xf>
    <xf numFmtId="9" fontId="3" fillId="2" borderId="0" xfId="1" applyFont="1" applyFill="1" applyBorder="1" applyAlignment="1" applyProtection="1">
      <alignment horizontal="center" vertical="center"/>
      <protection locked="0"/>
    </xf>
    <xf numFmtId="0" fontId="3" fillId="2" borderId="0" xfId="0" applyFont="1" applyFill="1" applyAlignment="1" applyProtection="1">
      <alignment vertical="center"/>
      <protection locked="0"/>
    </xf>
    <xf numFmtId="0" fontId="0" fillId="2" borderId="0" xfId="0" applyFill="1" applyAlignment="1" applyProtection="1">
      <alignment vertical="center"/>
      <protection locked="0"/>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2" fillId="0" borderId="2" xfId="0" applyFont="1" applyBorder="1" applyAlignment="1" applyProtection="1">
      <alignment vertical="top"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6" fillId="2" borderId="21" xfId="0" applyFont="1" applyFill="1" applyBorder="1" applyAlignment="1" applyProtection="1">
      <alignment horizontal="left"/>
    </xf>
  </cellXfs>
  <cellStyles count="5">
    <cellStyle name="Millares" xfId="4" builtinId="3"/>
    <cellStyle name="Millares [0] 2" xfId="2" xr:uid="{00000000-0005-0000-0000-000001000000}"/>
    <cellStyle name="Millares 2" xfId="3" xr:uid="{00000000-0005-0000-0000-000002000000}"/>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0"/>
  <sheetViews>
    <sheetView tabSelected="1" topLeftCell="A21" zoomScale="60" zoomScaleNormal="60" zoomScaleSheetLayoutView="90" zoomScalePageLayoutView="55" workbookViewId="0">
      <selection activeCell="G23" sqref="G23"/>
    </sheetView>
  </sheetViews>
  <sheetFormatPr baseColWidth="10" defaultRowHeight="15" x14ac:dyDescent="0.25"/>
  <cols>
    <col min="1" max="1" width="10.7109375" style="13" customWidth="1"/>
    <col min="2" max="2" width="47.5703125" style="13" customWidth="1"/>
    <col min="3" max="3" width="26.5703125" style="13" customWidth="1"/>
    <col min="4" max="4" width="13.28515625" style="13" customWidth="1"/>
    <col min="5" max="5" width="17.42578125" style="13" customWidth="1"/>
    <col min="6" max="6" width="15" style="13" customWidth="1"/>
    <col min="7" max="7" width="19.85546875" style="13" customWidth="1"/>
    <col min="8" max="8" width="15" style="13" customWidth="1"/>
    <col min="9" max="9" width="18.5703125" style="15" customWidth="1"/>
    <col min="10" max="10" width="16.7109375" style="15" customWidth="1"/>
    <col min="11" max="11" width="20.140625" style="15" customWidth="1"/>
    <col min="12" max="12" width="21.7109375" style="15" customWidth="1"/>
    <col min="13" max="16384" width="11.42578125" style="15"/>
  </cols>
  <sheetData>
    <row r="1" spans="1:12" x14ac:dyDescent="0.25">
      <c r="F1" s="14"/>
    </row>
    <row r="2" spans="1:12" ht="15.75" customHeight="1" x14ac:dyDescent="0.25">
      <c r="A2" s="57"/>
      <c r="B2" s="58" t="s">
        <v>0</v>
      </c>
      <c r="C2" s="58"/>
      <c r="D2" s="58"/>
      <c r="E2" s="58"/>
      <c r="F2" s="58"/>
      <c r="G2" s="58"/>
      <c r="H2" s="58"/>
      <c r="I2" s="58"/>
      <c r="J2" s="58"/>
      <c r="K2" s="58" t="s">
        <v>34</v>
      </c>
      <c r="L2" s="58"/>
    </row>
    <row r="3" spans="1:12" ht="15.75" customHeight="1" x14ac:dyDescent="0.25">
      <c r="A3" s="57"/>
      <c r="B3" s="58" t="s">
        <v>1</v>
      </c>
      <c r="C3" s="58"/>
      <c r="D3" s="58"/>
      <c r="E3" s="58"/>
      <c r="F3" s="58"/>
      <c r="G3" s="58"/>
      <c r="H3" s="58"/>
      <c r="I3" s="58"/>
      <c r="J3" s="58"/>
      <c r="K3" s="58" t="s">
        <v>29</v>
      </c>
      <c r="L3" s="58"/>
    </row>
    <row r="4" spans="1:12" ht="16.5" customHeight="1" x14ac:dyDescent="0.25">
      <c r="A4" s="57"/>
      <c r="B4" s="58" t="s">
        <v>27</v>
      </c>
      <c r="C4" s="58"/>
      <c r="D4" s="58"/>
      <c r="E4" s="58"/>
      <c r="F4" s="58"/>
      <c r="G4" s="58"/>
      <c r="H4" s="58"/>
      <c r="I4" s="58"/>
      <c r="J4" s="58"/>
      <c r="K4" s="58" t="s">
        <v>30</v>
      </c>
      <c r="L4" s="58"/>
    </row>
    <row r="5" spans="1:12" ht="15" customHeight="1" x14ac:dyDescent="0.25">
      <c r="A5" s="57"/>
      <c r="B5" s="58"/>
      <c r="C5" s="58"/>
      <c r="D5" s="58"/>
      <c r="E5" s="58"/>
      <c r="F5" s="58"/>
      <c r="G5" s="58"/>
      <c r="H5" s="58"/>
      <c r="I5" s="58"/>
      <c r="J5" s="58"/>
      <c r="K5" s="58" t="s">
        <v>31</v>
      </c>
      <c r="L5" s="58"/>
    </row>
    <row r="7" spans="1:12" x14ac:dyDescent="0.25">
      <c r="A7" s="16" t="s">
        <v>44</v>
      </c>
    </row>
    <row r="8" spans="1:12" x14ac:dyDescent="0.25">
      <c r="A8" s="65" t="s">
        <v>42</v>
      </c>
      <c r="B8" s="65"/>
    </row>
    <row r="9" spans="1:12" ht="25.5" customHeight="1" x14ac:dyDescent="0.25">
      <c r="A9" s="46" t="s">
        <v>41</v>
      </c>
      <c r="B9" s="46"/>
      <c r="C9" s="17"/>
      <c r="E9" s="18" t="s">
        <v>21</v>
      </c>
      <c r="F9" s="51"/>
      <c r="G9" s="52"/>
      <c r="I9" s="19" t="s">
        <v>16</v>
      </c>
      <c r="J9" s="53"/>
      <c r="K9" s="54"/>
    </row>
    <row r="10" spans="1:12" ht="15.75" thickBot="1" x14ac:dyDescent="0.3">
      <c r="A10" s="17"/>
      <c r="B10" s="17"/>
      <c r="C10" s="17"/>
      <c r="E10" s="20"/>
      <c r="F10" s="20"/>
      <c r="G10" s="20"/>
      <c r="I10" s="21"/>
      <c r="J10" s="22"/>
      <c r="K10" s="22"/>
    </row>
    <row r="11" spans="1:12" ht="30.75" customHeight="1" thickBot="1" x14ac:dyDescent="0.3">
      <c r="A11" s="59" t="s">
        <v>28</v>
      </c>
      <c r="B11" s="60"/>
      <c r="C11" s="23"/>
      <c r="D11" s="48" t="s">
        <v>17</v>
      </c>
      <c r="E11" s="49"/>
      <c r="F11" s="49"/>
      <c r="G11" s="50"/>
      <c r="H11" s="31"/>
      <c r="I11" s="21"/>
    </row>
    <row r="12" spans="1:12" ht="15.75" thickBot="1" x14ac:dyDescent="0.3">
      <c r="A12" s="61"/>
      <c r="B12" s="62"/>
      <c r="C12" s="23"/>
      <c r="D12" s="24"/>
      <c r="E12" s="20"/>
      <c r="F12" s="20"/>
      <c r="G12" s="20"/>
      <c r="I12" s="21"/>
    </row>
    <row r="13" spans="1:12" ht="30" customHeight="1" thickBot="1" x14ac:dyDescent="0.3">
      <c r="A13" s="61"/>
      <c r="B13" s="62"/>
      <c r="C13" s="23"/>
      <c r="D13" s="48" t="s">
        <v>18</v>
      </c>
      <c r="E13" s="49"/>
      <c r="F13" s="49"/>
      <c r="G13" s="50"/>
      <c r="H13" s="31"/>
      <c r="I13" s="21"/>
    </row>
    <row r="14" spans="1:12" ht="18.75" customHeight="1" thickBot="1" x14ac:dyDescent="0.3">
      <c r="A14" s="61"/>
      <c r="B14" s="62"/>
      <c r="C14" s="35"/>
      <c r="E14" s="20"/>
      <c r="F14" s="20"/>
      <c r="G14" s="20"/>
      <c r="I14" s="21"/>
    </row>
    <row r="15" spans="1:12" ht="24" customHeight="1" thickBot="1" x14ac:dyDescent="0.3">
      <c r="A15" s="63"/>
      <c r="B15" s="64"/>
      <c r="C15" s="23"/>
      <c r="D15" s="48" t="s">
        <v>22</v>
      </c>
      <c r="E15" s="49"/>
      <c r="F15" s="49"/>
      <c r="G15" s="50"/>
      <c r="H15" s="31"/>
      <c r="I15" s="21"/>
      <c r="J15" s="22"/>
      <c r="K15" s="22"/>
    </row>
    <row r="16" spans="1:12" x14ac:dyDescent="0.25">
      <c r="A16" s="17"/>
      <c r="B16" s="17"/>
      <c r="C16" s="17"/>
      <c r="E16" s="20"/>
      <c r="F16" s="20"/>
      <c r="G16" s="20"/>
      <c r="I16" s="21"/>
      <c r="J16" s="22"/>
      <c r="K16" s="22"/>
    </row>
    <row r="18" spans="1:12" s="27" customFormat="1" ht="25.5" x14ac:dyDescent="0.25">
      <c r="A18" s="25" t="s">
        <v>32</v>
      </c>
      <c r="B18" s="25" t="s">
        <v>2</v>
      </c>
      <c r="C18" s="25" t="s">
        <v>19</v>
      </c>
      <c r="D18" s="25" t="s">
        <v>3</v>
      </c>
      <c r="E18" s="25" t="s">
        <v>24</v>
      </c>
      <c r="F18" s="26" t="s">
        <v>4</v>
      </c>
      <c r="G18" s="26" t="s">
        <v>26</v>
      </c>
      <c r="H18" s="26" t="s">
        <v>5</v>
      </c>
      <c r="I18" s="26" t="s">
        <v>6</v>
      </c>
      <c r="J18" s="26" t="s">
        <v>7</v>
      </c>
      <c r="K18" s="26" t="s">
        <v>8</v>
      </c>
      <c r="L18" s="26" t="s">
        <v>9</v>
      </c>
    </row>
    <row r="19" spans="1:12" s="27" customFormat="1" ht="235.5" customHeight="1" x14ac:dyDescent="0.2">
      <c r="A19" s="7">
        <v>1</v>
      </c>
      <c r="B19" s="28" t="s">
        <v>45</v>
      </c>
      <c r="C19" s="32"/>
      <c r="D19" s="29">
        <v>350</v>
      </c>
      <c r="E19" s="7" t="s">
        <v>40</v>
      </c>
      <c r="F19" s="33"/>
      <c r="G19" s="34">
        <v>0</v>
      </c>
      <c r="H19" s="1">
        <f>+ROUND(F19*G19,2)</f>
        <v>0</v>
      </c>
      <c r="I19" s="1">
        <f>ROUND(F19+H19,2)</f>
        <v>0</v>
      </c>
      <c r="J19" s="1">
        <f t="shared" ref="J19:J24" si="0">ROUND(F19*D19,2)</f>
        <v>0</v>
      </c>
      <c r="K19" s="1">
        <f>ROUND(J19*G19,2)</f>
        <v>0</v>
      </c>
      <c r="L19" s="2">
        <f>ROUND(J19+K19,2)</f>
        <v>0</v>
      </c>
    </row>
    <row r="20" spans="1:12" s="27" customFormat="1" ht="327.75" x14ac:dyDescent="0.2">
      <c r="A20" s="7">
        <f>+A19+1</f>
        <v>2</v>
      </c>
      <c r="B20" s="28" t="s">
        <v>35</v>
      </c>
      <c r="C20" s="32"/>
      <c r="D20" s="29">
        <v>350</v>
      </c>
      <c r="E20" s="7" t="s">
        <v>40</v>
      </c>
      <c r="F20" s="33"/>
      <c r="G20" s="34">
        <v>0</v>
      </c>
      <c r="H20" s="1">
        <f t="shared" ref="H20:H21" si="1">+ROUND(F20*G20,2)</f>
        <v>0</v>
      </c>
      <c r="I20" s="1">
        <f t="shared" ref="I20" si="2">ROUND(F20+H20,2)</f>
        <v>0</v>
      </c>
      <c r="J20" s="1">
        <f t="shared" si="0"/>
        <v>0</v>
      </c>
      <c r="K20" s="1">
        <f t="shared" ref="K20" si="3">ROUND(J20*G20,2)</f>
        <v>0</v>
      </c>
      <c r="L20" s="2">
        <f t="shared" ref="L20" si="4">ROUND(J20+K20,2)</f>
        <v>0</v>
      </c>
    </row>
    <row r="21" spans="1:12" s="27" customFormat="1" ht="99.75" customHeight="1" x14ac:dyDescent="0.2">
      <c r="A21" s="7">
        <f t="shared" ref="A21:A24" si="5">+A20+1</f>
        <v>3</v>
      </c>
      <c r="B21" s="28" t="s">
        <v>36</v>
      </c>
      <c r="C21" s="32"/>
      <c r="D21" s="29">
        <v>350</v>
      </c>
      <c r="E21" s="7" t="s">
        <v>40</v>
      </c>
      <c r="F21" s="33"/>
      <c r="G21" s="34">
        <v>0</v>
      </c>
      <c r="H21" s="1">
        <f t="shared" si="1"/>
        <v>0</v>
      </c>
      <c r="I21" s="1">
        <f t="shared" ref="I21" si="6">ROUND(F21+H21,2)</f>
        <v>0</v>
      </c>
      <c r="J21" s="1">
        <f t="shared" si="0"/>
        <v>0</v>
      </c>
      <c r="K21" s="1">
        <f t="shared" ref="K21:K22" si="7">ROUND(J21*G21,2)</f>
        <v>0</v>
      </c>
      <c r="L21" s="2">
        <f t="shared" ref="L21:L22" si="8">ROUND(J21+K21,2)</f>
        <v>0</v>
      </c>
    </row>
    <row r="22" spans="1:12" s="27" customFormat="1" ht="56.25" customHeight="1" x14ac:dyDescent="0.2">
      <c r="A22" s="7">
        <f t="shared" si="5"/>
        <v>4</v>
      </c>
      <c r="B22" s="28" t="s">
        <v>37</v>
      </c>
      <c r="C22" s="32"/>
      <c r="D22" s="29">
        <v>350</v>
      </c>
      <c r="E22" s="7" t="s">
        <v>40</v>
      </c>
      <c r="F22" s="33"/>
      <c r="G22" s="34">
        <v>0</v>
      </c>
      <c r="H22" s="1">
        <f t="shared" ref="H22:H24" si="9">+ROUND(F22*G22,2)</f>
        <v>0</v>
      </c>
      <c r="I22" s="1">
        <f t="shared" ref="I22" si="10">ROUND(F22+H22,2)</f>
        <v>0</v>
      </c>
      <c r="J22" s="1">
        <f t="shared" si="0"/>
        <v>0</v>
      </c>
      <c r="K22" s="1">
        <f t="shared" si="7"/>
        <v>0</v>
      </c>
      <c r="L22" s="2">
        <f t="shared" si="8"/>
        <v>0</v>
      </c>
    </row>
    <row r="23" spans="1:12" s="27" customFormat="1" ht="99" customHeight="1" x14ac:dyDescent="0.2">
      <c r="A23" s="7">
        <f t="shared" si="5"/>
        <v>5</v>
      </c>
      <c r="B23" s="28" t="s">
        <v>38</v>
      </c>
      <c r="C23" s="32"/>
      <c r="D23" s="29">
        <v>350</v>
      </c>
      <c r="E23" s="7" t="s">
        <v>40</v>
      </c>
      <c r="F23" s="33"/>
      <c r="G23" s="34">
        <v>0</v>
      </c>
      <c r="H23" s="1">
        <f t="shared" si="9"/>
        <v>0</v>
      </c>
      <c r="I23" s="1">
        <f t="shared" ref="I23" si="11">ROUND(F23+H23,2)</f>
        <v>0</v>
      </c>
      <c r="J23" s="1">
        <f t="shared" si="0"/>
        <v>0</v>
      </c>
      <c r="K23" s="1">
        <f t="shared" ref="K23" si="12">ROUND(J23*G23,2)</f>
        <v>0</v>
      </c>
      <c r="L23" s="2">
        <f t="shared" ref="L23" si="13">ROUND(J23+K23,2)</f>
        <v>0</v>
      </c>
    </row>
    <row r="24" spans="1:12" s="27" customFormat="1" ht="102" customHeight="1" x14ac:dyDescent="0.2">
      <c r="A24" s="7">
        <f t="shared" si="5"/>
        <v>6</v>
      </c>
      <c r="B24" s="28" t="s">
        <v>39</v>
      </c>
      <c r="C24" s="32"/>
      <c r="D24" s="29">
        <v>350</v>
      </c>
      <c r="E24" s="7" t="s">
        <v>40</v>
      </c>
      <c r="F24" s="33"/>
      <c r="G24" s="34">
        <v>0</v>
      </c>
      <c r="H24" s="1">
        <f t="shared" si="9"/>
        <v>0</v>
      </c>
      <c r="I24" s="1">
        <f t="shared" ref="I24" si="14">ROUND(F24+H24,2)</f>
        <v>0</v>
      </c>
      <c r="J24" s="1">
        <f t="shared" si="0"/>
        <v>0</v>
      </c>
      <c r="K24" s="1">
        <f t="shared" ref="K24" si="15">ROUND(J24*G24,2)</f>
        <v>0</v>
      </c>
      <c r="L24" s="2">
        <f t="shared" ref="L24" si="16">ROUND(J24+K24,2)</f>
        <v>0</v>
      </c>
    </row>
    <row r="25" spans="1:12" s="27" customFormat="1" ht="42" customHeight="1" thickBot="1" x14ac:dyDescent="0.25">
      <c r="A25" s="35"/>
      <c r="B25" s="36"/>
      <c r="C25" s="36"/>
      <c r="D25" s="35"/>
      <c r="E25" s="37"/>
      <c r="F25" s="38"/>
      <c r="G25" s="37"/>
      <c r="H25" s="37"/>
      <c r="I25" s="39"/>
      <c r="J25" s="40"/>
      <c r="K25" s="8" t="s">
        <v>23</v>
      </c>
      <c r="L25" s="4">
        <f>SUMIF(G:G,0%,J:J)</f>
        <v>0</v>
      </c>
    </row>
    <row r="26" spans="1:12" s="27" customFormat="1" ht="29.25" customHeight="1" thickBot="1" x14ac:dyDescent="0.25">
      <c r="A26" s="43" t="s">
        <v>25</v>
      </c>
      <c r="B26" s="44"/>
      <c r="C26" s="44"/>
      <c r="D26" s="44"/>
      <c r="E26" s="44"/>
      <c r="F26" s="44"/>
      <c r="G26" s="44"/>
      <c r="H26" s="44"/>
      <c r="I26" s="44"/>
      <c r="J26" s="45"/>
      <c r="K26" s="12" t="s">
        <v>10</v>
      </c>
      <c r="L26" s="4">
        <f>SUMIF(G:G,5%,J:J)</f>
        <v>0</v>
      </c>
    </row>
    <row r="27" spans="1:12" s="27" customFormat="1" ht="77.25" customHeight="1" x14ac:dyDescent="0.2">
      <c r="A27" s="41" t="s">
        <v>33</v>
      </c>
      <c r="B27" s="41"/>
      <c r="C27" s="41"/>
      <c r="D27" s="41"/>
      <c r="E27" s="41"/>
      <c r="F27" s="41"/>
      <c r="G27" s="41"/>
      <c r="H27" s="41"/>
      <c r="I27" s="41"/>
      <c r="J27" s="41"/>
      <c r="K27" s="8" t="s">
        <v>11</v>
      </c>
      <c r="L27" s="4">
        <f>SUMIF(G:G,19%,J:J)</f>
        <v>0</v>
      </c>
    </row>
    <row r="28" spans="1:12" s="27" customFormat="1" ht="20.25" customHeight="1" x14ac:dyDescent="0.2">
      <c r="A28" s="42"/>
      <c r="B28" s="42"/>
      <c r="C28" s="42"/>
      <c r="D28" s="42"/>
      <c r="E28" s="42"/>
      <c r="F28" s="42"/>
      <c r="G28" s="42"/>
      <c r="H28" s="42"/>
      <c r="I28" s="42"/>
      <c r="J28" s="42"/>
      <c r="K28" s="9" t="s">
        <v>7</v>
      </c>
      <c r="L28" s="5">
        <f>SUM(L25:L27)</f>
        <v>0</v>
      </c>
    </row>
    <row r="29" spans="1:12" s="27" customFormat="1" ht="23.25" customHeight="1" x14ac:dyDescent="0.2">
      <c r="A29" s="42"/>
      <c r="B29" s="42"/>
      <c r="C29" s="42"/>
      <c r="D29" s="42"/>
      <c r="E29" s="42"/>
      <c r="F29" s="42"/>
      <c r="G29" s="42"/>
      <c r="H29" s="42"/>
      <c r="I29" s="42"/>
      <c r="J29" s="42"/>
      <c r="K29" s="10" t="s">
        <v>12</v>
      </c>
      <c r="L29" s="6">
        <f>ROUND(L26*5%,2)</f>
        <v>0</v>
      </c>
    </row>
    <row r="30" spans="1:12" s="27" customFormat="1" x14ac:dyDescent="0.2">
      <c r="A30" s="42"/>
      <c r="B30" s="42"/>
      <c r="C30" s="42"/>
      <c r="D30" s="42"/>
      <c r="E30" s="42"/>
      <c r="F30" s="42"/>
      <c r="G30" s="42"/>
      <c r="H30" s="42"/>
      <c r="I30" s="42"/>
      <c r="J30" s="42"/>
      <c r="K30" s="10" t="s">
        <v>13</v>
      </c>
      <c r="L30" s="4">
        <f>ROUND(L27*19%,2)</f>
        <v>0</v>
      </c>
    </row>
    <row r="31" spans="1:12" s="27" customFormat="1" x14ac:dyDescent="0.2">
      <c r="A31" s="42"/>
      <c r="B31" s="42"/>
      <c r="C31" s="42"/>
      <c r="D31" s="42"/>
      <c r="E31" s="42"/>
      <c r="F31" s="42"/>
      <c r="G31" s="42"/>
      <c r="H31" s="42"/>
      <c r="I31" s="42"/>
      <c r="J31" s="42"/>
      <c r="K31" s="9" t="s">
        <v>14</v>
      </c>
      <c r="L31" s="5">
        <f>SUM(L29:L30)</f>
        <v>0</v>
      </c>
    </row>
    <row r="32" spans="1:12" s="27" customFormat="1" ht="59.25" customHeight="1" x14ac:dyDescent="0.2">
      <c r="A32" s="42"/>
      <c r="B32" s="42"/>
      <c r="C32" s="42"/>
      <c r="D32" s="42"/>
      <c r="E32" s="42"/>
      <c r="F32" s="42"/>
      <c r="G32" s="42"/>
      <c r="H32" s="42"/>
      <c r="I32" s="42"/>
      <c r="J32" s="42"/>
      <c r="K32" s="11" t="s">
        <v>15</v>
      </c>
      <c r="L32" s="5">
        <f>+L28+L31</f>
        <v>0</v>
      </c>
    </row>
    <row r="35" spans="1:3" x14ac:dyDescent="0.25">
      <c r="B35" s="55"/>
      <c r="C35" s="55"/>
    </row>
    <row r="36" spans="1:3" x14ac:dyDescent="0.25">
      <c r="B36" s="55"/>
      <c r="C36" s="55"/>
    </row>
    <row r="37" spans="1:3" ht="15.75" thickBot="1" x14ac:dyDescent="0.3">
      <c r="B37" s="56"/>
      <c r="C37" s="56"/>
    </row>
    <row r="38" spans="1:3" x14ac:dyDescent="0.25">
      <c r="B38" s="47" t="s">
        <v>20</v>
      </c>
      <c r="C38" s="47"/>
    </row>
    <row r="40" spans="1:3" x14ac:dyDescent="0.25">
      <c r="A40" s="30" t="s">
        <v>43</v>
      </c>
    </row>
  </sheetData>
  <sheetProtection algorithmName="SHA-512" hashValue="27VU++NB0CUnHWlrMDDNxUOqGVhajxyM9GJ7uHrNxRTwirju/UiN5NtHDsr4AoKRByaLBGoxVmF1sGrtyLOyRg==" saltValue="fdegckka9ETAlCUmZ7p9ig==" spinCount="100000" sheet="1" scenarios="1" selectLockedCells="1"/>
  <mergeCells count="20">
    <mergeCell ref="A2:A5"/>
    <mergeCell ref="D11:G11"/>
    <mergeCell ref="K2:L2"/>
    <mergeCell ref="K3:L3"/>
    <mergeCell ref="K4:L4"/>
    <mergeCell ref="K5:L5"/>
    <mergeCell ref="A11:B15"/>
    <mergeCell ref="B2:J2"/>
    <mergeCell ref="B3:J3"/>
    <mergeCell ref="B4:J5"/>
    <mergeCell ref="A8:B8"/>
    <mergeCell ref="A27:J32"/>
    <mergeCell ref="A26:J26"/>
    <mergeCell ref="A9:B9"/>
    <mergeCell ref="B38:C38"/>
    <mergeCell ref="D13:G13"/>
    <mergeCell ref="D15:G15"/>
    <mergeCell ref="F9:G9"/>
    <mergeCell ref="J9:K9"/>
    <mergeCell ref="B35:C37"/>
  </mergeCells>
  <dataValidations count="1">
    <dataValidation type="whole" allowBlank="1" showInputMessage="1" showErrorMessage="1" sqref="F19:F24" xr:uid="{00000000-0002-0000-0000-000000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G19:G24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Angelica</cp:lastModifiedBy>
  <dcterms:created xsi:type="dcterms:W3CDTF">2017-04-28T13:22:52Z</dcterms:created>
  <dcterms:modified xsi:type="dcterms:W3CDTF">2021-05-31T15:43:54Z</dcterms:modified>
</cp:coreProperties>
</file>