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E:\Angelica\Documents\ANGELICA TRABAJO EN CASA\SENSIBILIZACIÓN EFAD F-CD-082\"/>
    </mc:Choice>
  </mc:AlternateContent>
  <xr:revisionPtr revIDLastSave="0" documentId="13_ncr:1_{CA139F67-802B-4928-9D1D-6C6FE2D9095C}" xr6:coauthVersionLast="45" xr6:coauthVersionMax="46"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1" l="1"/>
  <c r="A21" i="1" s="1"/>
  <c r="A22" i="1" s="1"/>
  <c r="A23" i="1" s="1"/>
  <c r="A24" i="1" s="1"/>
  <c r="H19" i="1"/>
  <c r="H21" i="1" l="1"/>
  <c r="I21" i="1" s="1"/>
  <c r="H22" i="1"/>
  <c r="I22" i="1" s="1"/>
  <c r="H23" i="1"/>
  <c r="H24" i="1"/>
  <c r="I24" i="1" s="1"/>
  <c r="J24" i="1"/>
  <c r="J21" i="1"/>
  <c r="K21" i="1" s="1"/>
  <c r="J22" i="1"/>
  <c r="K22" i="1" s="1"/>
  <c r="L22" i="1" s="1"/>
  <c r="K24" i="1" l="1"/>
  <c r="L24" i="1" s="1"/>
  <c r="L21" i="1"/>
  <c r="I19" i="1"/>
  <c r="J20" i="1" l="1"/>
  <c r="J19" i="1"/>
  <c r="L26" i="1" s="1"/>
  <c r="L29" i="1" s="1"/>
  <c r="L27" i="1" l="1"/>
  <c r="L30" i="1" s="1"/>
  <c r="L25" i="1"/>
  <c r="K19" i="1"/>
  <c r="I20" i="1"/>
  <c r="K20" i="1"/>
  <c r="L20" i="1" s="1"/>
  <c r="L31" i="1" l="1"/>
  <c r="L28" i="1"/>
  <c r="L19" i="1"/>
  <c r="L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<sst xmlns="http://schemas.openxmlformats.org/spreadsheetml/2006/main" count="52" uniqueCount="46">
  <si>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</si>
  <si>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</si>
  <si>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</si>
  <si>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</si>
  <si>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</si>
  <si>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</si>
  <si>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</si>
  <si>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</si>
  <si>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</si>
  <si>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</si>
  <si>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</si>
  <si>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</si>
  <si>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</si>
  <si>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</si>
  <si>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</si>
  <si>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</si>
  <si>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</si>
  <si>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</si>
  <si>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</si>
  <si>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</si>
  <si>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</si>
  <si>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</si>
  <si>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</si>
  <si>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</si>
  <si>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</si>
  <si>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</si>
  <si>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</si>
  <si>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</si>
  <si>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</si>
  <si>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</si>
  <si>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</si>
  <si>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</si>
  <si>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</si>
  <si>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</si>
  <si>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</si>
  <si>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Tapaboca adulto Compuesto de: 2 Capas de tela no tejida y una capa intermedia de meltblown (repelente de olores) y 3 Pliegues para mayor cobertura facial, reutilizable ELASTICO DE SUJECION, Cada tapabocas debe ser empacado individualmente y con sello de seguridad, una descripción de materiales de elaboración y recomendaciones de uso, también debe contar con 2 elásticos de sujeción con el fin de sostener en forma segura, el dispositivo a la cara del usuario. SOPORTE NASAL Ajuste a la nariz suave y liviano, para una perfecta adaptabilidad y confort , impreso con logo institucional, información contenida en la norma EDN-150, del 2020. y advertencia de lavado antes del primer uso.</t>
  </si>
  <si>
    <t>Gel antibacterial compuesto por Etanol al 80% (v/v), Glicerina al 1,45% (v/v), Peróxido de hidrógeno al 0,125% (v/v). frasco por 30ml (mínimo) con tapa dosificadora, con el siguiente etiquetado, Formulación recomendada por la OMS para la desinfección de las manos, composición: etanol, glicerina, peróxido de hidrógeno y agua, SOLO PARA USO EXTERNO, Evite el contacto con los ojos, manténgase fuera del alcance de los niños, fecha de producción y número de lote, utilícese en los 6 meses siguientes a la elaboración, Forma de uso: vierta una cantidad de producto en la palma de su mano y extiéndalo por toda la superficie de ambas manos. Frote estas hasta que se sequen, Inflamable: manténgase alejado del fuego y del calor, Consérvese bajo condiciones de almacenamiento y seguridad adecuados, según normatividad vigente, con etiqueta que indique composición, y peligros bajo el sistema globalmente armonizado, etiqueta con logo institucional, y etiqueta de recomendaciones, uso y composición del producto. </t>
  </si>
  <si>
    <t>Alcohol Etílico con frasco por 60 ml con tapa dosificadora tipo spray ,con la siguientes caracteristicas :Etanol al 80% (v/v), Glicerina al 1,45% (v/v), Peróxido de hidrógeno al 0,125% (v/v).  etiqueta  con logo institucional  e indicación de la  composición, y peligros bajo el sistema globalmente armonizado.</t>
  </si>
  <si>
    <t>Llavero anti contacto con empaque individual, elaborados en plástico ABS, colores a convenir.</t>
  </si>
  <si>
    <t>Organizador en cuero sintético con bolsillos internos y cierre con cremallera, medidas mínimas: 24 cm x 14 cm x 7 cm, color a convenir, con logo institucional tipo repujado (alto relieve).</t>
  </si>
  <si>
    <t>Envío a domicilio territorio nacional: cada paquete (unidad) consta de; un organizador (ítem 5), Un (1) tapaboca adulto (ítem 1), un (1) gel antibacterial (ítem 2), un (1) alcohol etílico (ítem 3) y un (1) llavero anti contacto (ítem 4), del presente contrato.</t>
  </si>
  <si>
    <t>UNIDAD</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</si>
  <si>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</si>
  <si>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FECHA DE ELABORACIÓN: </t>
  </si>
  <si>
    <t>32.1-18.1</t>
  </si>
  <si>
    <t>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</si>
</sst>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6" fillId="2" borderId="21" xfId="0" applyFont="1" applyFill="1" applyBorder="1" applyAlignment="1" applyProtection="1">
      <alignment horizontal="left"/>
    </xf>
    <xf numFmtId="0" fontId="1" fillId="2" borderId="0" xfId="0" applyFont="1" applyFill="1" applyProtection="1">
      <protection locked="0"/>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0" xfId="0" applyFont="1" applyFill="1" applyBorder="1" applyAlignment="1" applyProtection="1">
      <alignment horizontal="left"/>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zoomScale="70" zoomScaleNormal="70" zoomScaleSheetLayoutView="90" zoomScalePageLayoutView="55" workbookViewId="0">
      <selection activeCell="G19" sqref="G19"/>
    </sheetView>
  </sheetViews>
  <sheetFormatPr baseColWidth="10" defaultRowHeight="15" x14ac:dyDescent="0.25"/>
  <cols>
    <col min="1" max="1" width="10.7109375" style="13" customWidth="1"/>
    <col min="2" max="2" width="47.5703125" style="13" customWidth="1"/>
    <col min="3" max="3" width="24.42578125" style="13" customWidth="1"/>
    <col min="4" max="4" width="13.28515625" style="13" customWidth="1"/>
    <col min="5" max="5" width="17.42578125" style="13" customWidth="1"/>
    <col min="6" max="6" width="15" style="13" customWidth="1"/>
    <col min="7" max="7" width="19.85546875" style="13" customWidth="1"/>
    <col min="8" max="8" width="15" style="13" customWidth="1"/>
    <col min="9" max="9" width="18.570312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44"/>
      <c r="B2" s="45" t="s">
        <v>0</v>
      </c>
      <c r="C2" s="45"/>
      <c r="D2" s="45"/>
      <c r="E2" s="45"/>
      <c r="F2" s="45"/>
      <c r="G2" s="45"/>
      <c r="H2" s="45"/>
      <c r="I2" s="45"/>
      <c r="J2" s="45"/>
      <c r="K2" s="45" t="s">
        <v>34</v>
      </c>
      <c r="L2" s="45"/>
    </row>
    <row r="3" spans="1:12" ht="15.75" customHeight="1" x14ac:dyDescent="0.25">
      <c r="A3" s="44"/>
      <c r="B3" s="45" t="s">
        <v>1</v>
      </c>
      <c r="C3" s="45"/>
      <c r="D3" s="45"/>
      <c r="E3" s="45"/>
      <c r="F3" s="45"/>
      <c r="G3" s="45"/>
      <c r="H3" s="45"/>
      <c r="I3" s="45"/>
      <c r="J3" s="45"/>
      <c r="K3" s="45" t="s">
        <v>29</v>
      </c>
      <c r="L3" s="45"/>
    </row>
    <row r="4" spans="1:12" ht="16.5" customHeight="1" x14ac:dyDescent="0.25">
      <c r="A4" s="44"/>
      <c r="B4" s="45" t="s">
        <v>27</v>
      </c>
      <c r="C4" s="45"/>
      <c r="D4" s="45"/>
      <c r="E4" s="45"/>
      <c r="F4" s="45"/>
      <c r="G4" s="45"/>
      <c r="H4" s="45"/>
      <c r="I4" s="45"/>
      <c r="J4" s="45"/>
      <c r="K4" s="45" t="s">
        <v>30</v>
      </c>
      <c r="L4" s="45"/>
    </row>
    <row r="5" spans="1:12" ht="15" customHeight="1" x14ac:dyDescent="0.25">
      <c r="A5" s="44"/>
      <c r="B5" s="45"/>
      <c r="C5" s="45"/>
      <c r="D5" s="45"/>
      <c r="E5" s="45"/>
      <c r="F5" s="45"/>
      <c r="G5" s="45"/>
      <c r="H5" s="45"/>
      <c r="I5" s="45"/>
      <c r="J5" s="45"/>
      <c r="K5" s="45" t="s">
        <v>31</v>
      </c>
      <c r="L5" s="45"/>
    </row>
    <row r="7" spans="1:12" x14ac:dyDescent="0.25">
      <c r="A7" s="16" t="s">
        <v>45</v>
      </c>
    </row>
    <row r="8" spans="1:12" x14ac:dyDescent="0.25">
      <c r="A8" s="52" t="s">
        <v>43</v>
      </c>
      <c r="B8" s="52"/>
    </row>
    <row r="9" spans="1:12" ht="25.5" customHeight="1" x14ac:dyDescent="0.25">
      <c r="A9" s="54" t="s">
        <v>42</v>
      </c>
      <c r="B9" s="54"/>
      <c r="C9" s="65"/>
      <c r="E9" s="18" t="s">
        <v>21</v>
      </c>
      <c r="F9" s="55"/>
      <c r="G9" s="56"/>
      <c r="I9" s="19" t="s">
        <v>16</v>
      </c>
      <c r="J9" s="57"/>
      <c r="K9" s="58"/>
    </row>
    <row r="10" spans="1:12" ht="15.75" thickBot="1" x14ac:dyDescent="0.3">
      <c r="A10" s="17"/>
      <c r="B10" s="17"/>
      <c r="C10" s="17"/>
      <c r="E10" s="20"/>
      <c r="F10" s="20"/>
      <c r="G10" s="20"/>
      <c r="I10" s="21"/>
      <c r="J10" s="22"/>
      <c r="K10" s="22"/>
    </row>
    <row r="11" spans="1:12" ht="30.75" customHeight="1" thickBot="1" x14ac:dyDescent="0.3">
      <c r="A11" s="46" t="s">
        <v>28</v>
      </c>
      <c r="B11" s="47"/>
      <c r="C11" s="23"/>
      <c r="D11" s="41" t="s">
        <v>17</v>
      </c>
      <c r="E11" s="42"/>
      <c r="F11" s="42"/>
      <c r="G11" s="43"/>
      <c r="H11" s="59"/>
      <c r="I11" s="21"/>
    </row>
    <row r="12" spans="1:12" ht="15.75" thickBot="1" x14ac:dyDescent="0.3">
      <c r="A12" s="48"/>
      <c r="B12" s="49"/>
      <c r="C12" s="23"/>
      <c r="D12" s="24"/>
      <c r="E12" s="20"/>
      <c r="F12" s="20"/>
      <c r="G12" s="20"/>
      <c r="I12" s="21"/>
    </row>
    <row r="13" spans="1:12" ht="30" customHeight="1" thickBot="1" x14ac:dyDescent="0.3">
      <c r="A13" s="48"/>
      <c r="B13" s="49"/>
      <c r="C13" s="23"/>
      <c r="D13" s="41" t="s">
        <v>18</v>
      </c>
      <c r="E13" s="42"/>
      <c r="F13" s="42"/>
      <c r="G13" s="43"/>
      <c r="H13" s="59"/>
      <c r="I13" s="21"/>
    </row>
    <row r="14" spans="1:12" ht="18.75" customHeight="1" thickBot="1" x14ac:dyDescent="0.3">
      <c r="A14" s="48"/>
      <c r="B14" s="49"/>
      <c r="C14" s="23"/>
      <c r="E14" s="20"/>
      <c r="F14" s="20"/>
      <c r="G14" s="20"/>
      <c r="I14" s="21"/>
    </row>
    <row r="15" spans="1:12" ht="24" customHeight="1" thickBot="1" x14ac:dyDescent="0.3">
      <c r="A15" s="50"/>
      <c r="B15" s="51"/>
      <c r="C15" s="23"/>
      <c r="D15" s="41" t="s">
        <v>22</v>
      </c>
      <c r="E15" s="42"/>
      <c r="F15" s="42"/>
      <c r="G15" s="43"/>
      <c r="H15" s="59"/>
      <c r="I15" s="21"/>
      <c r="J15" s="22"/>
      <c r="K15" s="22"/>
    </row>
    <row r="16" spans="1:12" x14ac:dyDescent="0.25">
      <c r="A16" s="17"/>
      <c r="B16" s="17"/>
      <c r="C16" s="17"/>
      <c r="E16" s="20"/>
      <c r="F16" s="20"/>
      <c r="G16" s="20"/>
      <c r="I16" s="21"/>
      <c r="J16" s="22"/>
      <c r="K16" s="22"/>
    </row>
    <row r="18" spans="1:12" s="27" customFormat="1" ht="25.5" x14ac:dyDescent="0.25">
      <c r="A18" s="25" t="s">
        <v>32</v>
      </c>
      <c r="B18" s="25" t="s">
        <v>2</v>
      </c>
      <c r="C18" s="25" t="s">
        <v>19</v>
      </c>
      <c r="D18" s="25" t="s">
        <v>3</v>
      </c>
      <c r="E18" s="25" t="s">
        <v>24</v>
      </c>
      <c r="F18" s="26" t="s">
        <v>4</v>
      </c>
      <c r="G18" s="26" t="s">
        <v>26</v>
      </c>
      <c r="H18" s="26" t="s">
        <v>5</v>
      </c>
      <c r="I18" s="26" t="s">
        <v>6</v>
      </c>
      <c r="J18" s="26" t="s">
        <v>7</v>
      </c>
      <c r="K18" s="26" t="s">
        <v>8</v>
      </c>
      <c r="L18" s="26" t="s">
        <v>9</v>
      </c>
    </row>
    <row r="19" spans="1:12" s="27" customFormat="1" ht="235.5" customHeight="1" x14ac:dyDescent="0.2">
      <c r="A19" s="7">
        <v>1</v>
      </c>
      <c r="B19" s="28" t="s">
        <v>35</v>
      </c>
      <c r="C19" s="60"/>
      <c r="D19" s="29">
        <v>350</v>
      </c>
      <c r="E19" s="7" t="s">
        <v>41</v>
      </c>
      <c r="F19" s="61"/>
      <c r="G19" s="62">
        <v>0</v>
      </c>
      <c r="H19" s="1">
        <f>+ROUND(F19*G19,2)</f>
        <v>0</v>
      </c>
      <c r="I19" s="1">
        <f>ROUND(F19+H19,2)</f>
        <v>0</v>
      </c>
      <c r="J19" s="1">
        <f>ROUND(F19*D19,2)</f>
        <v>0</v>
      </c>
      <c r="K19" s="1">
        <f>ROUND(J19*G19,2)</f>
        <v>0</v>
      </c>
      <c r="L19" s="2">
        <f>ROUND(J19+K19,2)</f>
        <v>0</v>
      </c>
    </row>
    <row r="20" spans="1:12" s="27" customFormat="1" ht="327.75" x14ac:dyDescent="0.2">
      <c r="A20" s="7">
        <f>+A19+1</f>
        <v>2</v>
      </c>
      <c r="B20" s="28" t="s">
        <v>36</v>
      </c>
      <c r="C20" s="60"/>
      <c r="D20" s="29">
        <v>350</v>
      </c>
      <c r="E20" s="7" t="s">
        <v>41</v>
      </c>
      <c r="F20" s="61"/>
      <c r="G20" s="62">
        <v>0</v>
      </c>
      <c r="H20" s="1"/>
      <c r="I20" s="1">
        <f t="shared" ref="I20" si="0">ROUND(F20+H20,2)</f>
        <v>0</v>
      </c>
      <c r="J20" s="1">
        <f>ROUND(F20*D20,2)</f>
        <v>0</v>
      </c>
      <c r="K20" s="1">
        <f t="shared" ref="K20" si="1">ROUND(J20*G20,2)</f>
        <v>0</v>
      </c>
      <c r="L20" s="2">
        <f t="shared" ref="L20" si="2">ROUND(J20+K20,2)</f>
        <v>0</v>
      </c>
    </row>
    <row r="21" spans="1:12" s="27" customFormat="1" ht="99.75" customHeight="1" x14ac:dyDescent="0.2">
      <c r="A21" s="7">
        <f t="shared" ref="A21:A24" si="3">+A20+1</f>
        <v>3</v>
      </c>
      <c r="B21" s="28" t="s">
        <v>37</v>
      </c>
      <c r="C21" s="60"/>
      <c r="D21" s="29">
        <v>350</v>
      </c>
      <c r="E21" s="7" t="s">
        <v>41</v>
      </c>
      <c r="F21" s="61"/>
      <c r="G21" s="62">
        <v>0</v>
      </c>
      <c r="H21" s="1">
        <f t="shared" ref="H21:H24" si="4">+ROUND(F21*G21,2)</f>
        <v>0</v>
      </c>
      <c r="I21" s="1">
        <f t="shared" ref="I21" si="5">ROUND(F21+H21,2)</f>
        <v>0</v>
      </c>
      <c r="J21" s="1">
        <f>ROUND(F21*D21,2)</f>
        <v>0</v>
      </c>
      <c r="K21" s="1">
        <f t="shared" ref="K21:K22" si="6">ROUND(J21*G21,2)</f>
        <v>0</v>
      </c>
      <c r="L21" s="2">
        <f t="shared" ref="L21:L22" si="7">ROUND(J21+K21,2)</f>
        <v>0</v>
      </c>
    </row>
    <row r="22" spans="1:12" s="27" customFormat="1" ht="56.25" customHeight="1" x14ac:dyDescent="0.2">
      <c r="A22" s="7">
        <f t="shared" si="3"/>
        <v>4</v>
      </c>
      <c r="B22" s="28" t="s">
        <v>38</v>
      </c>
      <c r="C22" s="60"/>
      <c r="D22" s="29">
        <v>350</v>
      </c>
      <c r="E22" s="7" t="s">
        <v>41</v>
      </c>
      <c r="F22" s="61"/>
      <c r="G22" s="62">
        <v>0</v>
      </c>
      <c r="H22" s="1">
        <f t="shared" si="4"/>
        <v>0</v>
      </c>
      <c r="I22" s="1">
        <f t="shared" ref="I22" si="8">ROUND(F22+H22,2)</f>
        <v>0</v>
      </c>
      <c r="J22" s="1">
        <f>ROUND(F22*D22,2)</f>
        <v>0</v>
      </c>
      <c r="K22" s="1">
        <f t="shared" si="6"/>
        <v>0</v>
      </c>
      <c r="L22" s="2">
        <f t="shared" si="7"/>
        <v>0</v>
      </c>
    </row>
    <row r="23" spans="1:12" s="27" customFormat="1" ht="99" customHeight="1" x14ac:dyDescent="0.2">
      <c r="A23" s="7">
        <f t="shared" si="3"/>
        <v>5</v>
      </c>
      <c r="B23" s="28" t="s">
        <v>39</v>
      </c>
      <c r="C23" s="60"/>
      <c r="D23" s="29">
        <v>350</v>
      </c>
      <c r="E23" s="7" t="s">
        <v>41</v>
      </c>
      <c r="F23" s="61"/>
      <c r="G23" s="62">
        <v>0</v>
      </c>
      <c r="H23" s="1">
        <f t="shared" si="4"/>
        <v>0</v>
      </c>
      <c r="I23" s="1"/>
      <c r="J23" s="1"/>
      <c r="K23" s="1"/>
      <c r="L23" s="2"/>
    </row>
    <row r="24" spans="1:12" s="27" customFormat="1" ht="102" customHeight="1" x14ac:dyDescent="0.2">
      <c r="A24" s="7">
        <f t="shared" si="3"/>
        <v>6</v>
      </c>
      <c r="B24" s="28" t="s">
        <v>40</v>
      </c>
      <c r="C24" s="60"/>
      <c r="D24" s="29">
        <v>350</v>
      </c>
      <c r="E24" s="7" t="s">
        <v>41</v>
      </c>
      <c r="F24" s="61"/>
      <c r="G24" s="62">
        <v>0</v>
      </c>
      <c r="H24" s="1">
        <f t="shared" si="4"/>
        <v>0</v>
      </c>
      <c r="I24" s="1">
        <f t="shared" ref="I24" si="9">ROUND(F24+H24,2)</f>
        <v>0</v>
      </c>
      <c r="J24" s="1">
        <f>ROUND(F24*D24,2)</f>
        <v>0</v>
      </c>
      <c r="K24" s="1">
        <f t="shared" ref="K24" si="10">ROUND(J24*G24,2)</f>
        <v>0</v>
      </c>
      <c r="L24" s="2">
        <f t="shared" ref="L24" si="11">ROUND(J24+K24,2)</f>
        <v>0</v>
      </c>
    </row>
    <row r="25" spans="1:12" s="27" customFormat="1" ht="42" customHeight="1" thickBot="1" x14ac:dyDescent="0.25">
      <c r="A25" s="23"/>
      <c r="B25" s="30"/>
      <c r="C25" s="30"/>
      <c r="D25" s="23"/>
      <c r="E25" s="31"/>
      <c r="F25" s="32"/>
      <c r="G25" s="31"/>
      <c r="H25" s="31"/>
      <c r="I25" s="33"/>
      <c r="K25" s="8" t="s">
        <v>23</v>
      </c>
      <c r="L25" s="4">
        <f>SUMIF(G:G,0%,J:J)</f>
        <v>0</v>
      </c>
    </row>
    <row r="26" spans="1:12" s="27" customFormat="1" ht="29.25" customHeight="1" thickBot="1" x14ac:dyDescent="0.25">
      <c r="A26" s="37" t="s">
        <v>25</v>
      </c>
      <c r="B26" s="38"/>
      <c r="C26" s="38"/>
      <c r="D26" s="38"/>
      <c r="E26" s="38"/>
      <c r="F26" s="38"/>
      <c r="G26" s="38"/>
      <c r="H26" s="38"/>
      <c r="I26" s="38"/>
      <c r="J26" s="39"/>
      <c r="K26" s="12" t="s">
        <v>10</v>
      </c>
      <c r="L26" s="4">
        <f>SUMIF(G:G,5%,J:J)</f>
        <v>0</v>
      </c>
    </row>
    <row r="27" spans="1:12" s="27" customFormat="1" ht="77.25" customHeight="1" x14ac:dyDescent="0.2">
      <c r="A27" s="35" t="s">
        <v>33</v>
      </c>
      <c r="B27" s="35"/>
      <c r="C27" s="35"/>
      <c r="D27" s="35"/>
      <c r="E27" s="35"/>
      <c r="F27" s="35"/>
      <c r="G27" s="35"/>
      <c r="H27" s="35"/>
      <c r="I27" s="35"/>
      <c r="J27" s="35"/>
      <c r="K27" s="8" t="s">
        <v>11</v>
      </c>
      <c r="L27" s="4">
        <f>SUMIF(G:G,19%,J:J)</f>
        <v>0</v>
      </c>
    </row>
    <row r="28" spans="1:12" s="27" customFormat="1" ht="20.25" customHeight="1" x14ac:dyDescent="0.2">
      <c r="A28" s="36"/>
      <c r="B28" s="36"/>
      <c r="C28" s="36"/>
      <c r="D28" s="36"/>
      <c r="E28" s="36"/>
      <c r="F28" s="36"/>
      <c r="G28" s="36"/>
      <c r="H28" s="36"/>
      <c r="I28" s="36"/>
      <c r="J28" s="36"/>
      <c r="K28" s="9" t="s">
        <v>7</v>
      </c>
      <c r="L28" s="5">
        <f>SUM(L25:L27)</f>
        <v>0</v>
      </c>
    </row>
    <row r="29" spans="1:12" s="27" customFormat="1" ht="23.25" customHeight="1" x14ac:dyDescent="0.2">
      <c r="A29" s="36"/>
      <c r="B29" s="36"/>
      <c r="C29" s="36"/>
      <c r="D29" s="36"/>
      <c r="E29" s="36"/>
      <c r="F29" s="36"/>
      <c r="G29" s="36"/>
      <c r="H29" s="36"/>
      <c r="I29" s="36"/>
      <c r="J29" s="36"/>
      <c r="K29" s="10" t="s">
        <v>12</v>
      </c>
      <c r="L29" s="6">
        <f>ROUND(L26*5%,2)</f>
        <v>0</v>
      </c>
    </row>
    <row r="30" spans="1:12" s="27" customFormat="1" x14ac:dyDescent="0.2">
      <c r="A30" s="36"/>
      <c r="B30" s="36"/>
      <c r="C30" s="36"/>
      <c r="D30" s="36"/>
      <c r="E30" s="36"/>
      <c r="F30" s="36"/>
      <c r="G30" s="36"/>
      <c r="H30" s="36"/>
      <c r="I30" s="36"/>
      <c r="J30" s="36"/>
      <c r="K30" s="10" t="s">
        <v>13</v>
      </c>
      <c r="L30" s="4">
        <f>ROUND(L27*19%,2)</f>
        <v>0</v>
      </c>
    </row>
    <row r="31" spans="1:12" s="27" customFormat="1" x14ac:dyDescent="0.2">
      <c r="A31" s="36"/>
      <c r="B31" s="36"/>
      <c r="C31" s="36"/>
      <c r="D31" s="36"/>
      <c r="E31" s="36"/>
      <c r="F31" s="36"/>
      <c r="G31" s="36"/>
      <c r="H31" s="36"/>
      <c r="I31" s="36"/>
      <c r="J31" s="36"/>
      <c r="K31" s="9" t="s">
        <v>14</v>
      </c>
      <c r="L31" s="5">
        <f>SUM(L29:L30)</f>
        <v>0</v>
      </c>
    </row>
    <row r="32" spans="1:12" s="27" customFormat="1" ht="59.25" customHeight="1" x14ac:dyDescent="0.2">
      <c r="A32" s="36"/>
      <c r="B32" s="36"/>
      <c r="C32" s="36"/>
      <c r="D32" s="36"/>
      <c r="E32" s="36"/>
      <c r="F32" s="36"/>
      <c r="G32" s="36"/>
      <c r="H32" s="36"/>
      <c r="I32" s="36"/>
      <c r="J32" s="36"/>
      <c r="K32" s="11" t="s">
        <v>15</v>
      </c>
      <c r="L32" s="5">
        <f>+L28+L31</f>
        <v>0</v>
      </c>
    </row>
    <row r="33" spans="1:4" x14ac:dyDescent="0.25">
      <c r="C33" s="53"/>
    </row>
    <row r="34" spans="1:4" x14ac:dyDescent="0.25">
      <c r="B34" s="53"/>
      <c r="C34" s="53"/>
    </row>
    <row r="35" spans="1:4" x14ac:dyDescent="0.25">
      <c r="B35" s="63"/>
      <c r="C35" s="63"/>
    </row>
    <row r="36" spans="1:4" x14ac:dyDescent="0.25">
      <c r="B36" s="63"/>
      <c r="C36" s="63"/>
      <c r="D36" s="53"/>
    </row>
    <row r="37" spans="1:4" ht="15.75" thickBot="1" x14ac:dyDescent="0.3">
      <c r="B37" s="64"/>
      <c r="C37" s="64"/>
    </row>
    <row r="38" spans="1:4" x14ac:dyDescent="0.25">
      <c r="B38" s="40" t="s">
        <v>20</v>
      </c>
      <c r="C38" s="40"/>
    </row>
    <row r="40" spans="1:4" x14ac:dyDescent="0.25">
      <c r="A40" s="34" t="s">
        <v>44</v>
      </c>
    </row>
  </sheetData>
  <sheetProtection algorithmName="SHA-512" hashValue="dtbKENOrISMhoaEv+IXrwNGBItdORVXDSA1b518LciCxxdCKTwzsggOwEOGBGgc1pEy5TGoxoNPAtVNOl5Or5g==" saltValue="koTYhcy8MJSO6Z0UeBzh3A==" spinCount="100000" sheet="1" scenarios="1" selectLockedCells="1"/>
  <mergeCells count="20">
    <mergeCell ref="A2:A5"/>
    <mergeCell ref="D11:G11"/>
    <mergeCell ref="K2:L2"/>
    <mergeCell ref="K3:L3"/>
    <mergeCell ref="K4:L4"/>
    <mergeCell ref="K5:L5"/>
    <mergeCell ref="A11:B15"/>
    <mergeCell ref="B2:J2"/>
    <mergeCell ref="B3:J3"/>
    <mergeCell ref="B4:J5"/>
    <mergeCell ref="A8:B8"/>
    <mergeCell ref="A27:J32"/>
    <mergeCell ref="A26:J26"/>
    <mergeCell ref="A9:B9"/>
    <mergeCell ref="B38:C38"/>
    <mergeCell ref="D13:G13"/>
    <mergeCell ref="D15:G15"/>
    <mergeCell ref="F9:G9"/>
    <mergeCell ref="J9:K9"/>
    <mergeCell ref="B35:C37"/>
  </mergeCells>
  <dataValidations count="1">
    <dataValidation type="whole" allowBlank="1" showInputMessage="1" showErrorMessage="1" sqref="F19:F24"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2021-05-25T20:54:26Z</dcterms:modified>
</cp:coreProperties>
</file>