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COMPRAS\2021\CDP N°528 SISTEMA AUDIOVISUAL -COMUNICACIONES\PUBLICACIÓN N°3\"/>
    </mc:Choice>
  </mc:AlternateContent>
  <bookViews>
    <workbookView xWindow="0" yWindow="0" windowWidth="28800" windowHeight="12435"/>
  </bookViews>
  <sheets>
    <sheet name="Hoja1" sheetId="1" r:id="rId1"/>
    <sheet name="Hoja2" sheetId="2" state="hidden" r:id="rId2"/>
  </sheets>
  <definedNames>
    <definedName name="_xlnm.Print_Area" localSheetId="0">Hoja1!$A$1:$L$43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 i="1" l="1"/>
  <c r="K26" i="1" s="1"/>
  <c r="H26" i="1"/>
  <c r="I26" i="1" s="1"/>
  <c r="L26" i="1" l="1"/>
  <c r="H20" i="1"/>
  <c r="I20" i="1" s="1"/>
  <c r="J20" i="1"/>
  <c r="K20" i="1" s="1"/>
  <c r="L20" i="1" s="1"/>
  <c r="H21" i="1"/>
  <c r="I21" i="1" s="1"/>
  <c r="J21" i="1"/>
  <c r="K21" i="1" s="1"/>
  <c r="H22" i="1"/>
  <c r="I22" i="1" s="1"/>
  <c r="J22" i="1"/>
  <c r="K22" i="1" s="1"/>
  <c r="L22" i="1" s="1"/>
  <c r="H23" i="1"/>
  <c r="I23" i="1" s="1"/>
  <c r="J23" i="1"/>
  <c r="K23" i="1" s="1"/>
  <c r="L23" i="1" s="1"/>
  <c r="H24" i="1"/>
  <c r="I24" i="1" s="1"/>
  <c r="J24" i="1"/>
  <c r="K24" i="1" s="1"/>
  <c r="H25" i="1"/>
  <c r="I25" i="1" s="1"/>
  <c r="J25" i="1"/>
  <c r="K25" i="1" s="1"/>
  <c r="H27" i="1"/>
  <c r="I27" i="1" s="1"/>
  <c r="J27" i="1"/>
  <c r="K27" i="1" s="1"/>
  <c r="J19" i="1"/>
  <c r="H19" i="1"/>
  <c r="I19" i="1" s="1"/>
  <c r="L21" i="1" l="1"/>
  <c r="L25" i="1"/>
  <c r="K19" i="1"/>
  <c r="L19" i="1" s="1"/>
  <c r="L24" i="1"/>
  <c r="L27" i="1"/>
  <c r="L29" i="1"/>
  <c r="L32" i="1" s="1"/>
  <c r="A20" i="1" l="1"/>
  <c r="A21" i="1" s="1"/>
  <c r="A22" i="1" s="1"/>
  <c r="A23" i="1" s="1"/>
  <c r="A24" i="1" s="1"/>
  <c r="A25" i="1" s="1"/>
  <c r="L30" i="1" l="1"/>
  <c r="L33" i="1" s="1"/>
  <c r="L28" i="1"/>
  <c r="L34" i="1" l="1"/>
  <c r="L31" i="1"/>
  <c r="L35"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<sst xmlns="http://schemas.openxmlformats.org/spreadsheetml/2006/main" count="57" uniqueCount="48">
  <si>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</si>
  <si>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</si>
  <si>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</si>
  <si>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</si>
  <si>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</si>
  <si>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</si>
  <si>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</si>
  <si>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</si>
  <si>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</si>
  <si>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</si>
  <si>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</si>
  <si>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</si>
  <si>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</si>
  <si>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</si>
  <si>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</si>
  <si>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</si>
  <si>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</si>
  <si>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</si>
  <si>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</si>
  <si>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</si>
  <si>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</si>
  <si>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</si>
  <si>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</si>
  <si>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</si>
  <si>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</si>
  <si>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</si>
  <si>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</si>
  <si>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</si>
  <si>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</si>
  <si>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</si>
  <si>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</si>
  <si>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</si>
  <si>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</si>
  <si>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</si>
  <si>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</si>
  <si>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</si>
  <si>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</si>
  <si>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32.1-41.</t>
  </si>
  <si>
    <t>Un mezclador de video profesional para transmisiones en vivo con cuatro entradas de vídeo HDMI con escaladores integrados y que permitan trabajar con señales de vídeo de alta definición e informáticas de hasta 1080p60. Con puerto Ethernet compatible con estándares 10/100/1000 controlarlo mediante el software, transmitir por Internet y conectar paneles directamente o a través de una red. Que permite transmita transmitir directamente por Internet mediante el puerto Ethernet, usando el protocolo RTMP. Grabación directa, puerto de expansión USB-C 3.1 de primera generación para grabar directamente archivos .mp4 (H.264) con un sistema de archivos ExFAT (Windows/Mac) o HFS+ (Mac). Garantía mínima de seis meses.  </t>
  </si>
  <si>
    <t>Cámaras de video con Sensor de imagen CMOS de 1 "chip y 1”, Resolución efectiva del sensor 14,2 MP con una ganancia -3 a 33 dB iluminación mínima   1,7 lux a una velocidad de obturación de 1/30. Con longitud focal 9,3 a 111,6 mm Distancia focal equivalente a 35 mm 29 hasta 348 mm. Relación de zoom óptico 12x, Apertura máxima f / 2.8 a 4.5, Tamaño de filtro 62 mm, Estabilización de imagen Óptico, Control de enfoque manual de enfoque automático Modos de grabación   XAVC S: 1920 x 1080p a 23,98 / 29,97 / 59,94 fps (50 Mb / s) AVCHD: 1920 x 1080p a 23,98 / 29,97 / 59,94 fps (17 a 28 Mb / s) 1920 x 1080i a 59,94 fps (24 Mb / s)) Velocidades de cuadro variables 1080i: 1 a 60 fps. (garantía mínima de 6 meses).</t>
  </si>
  <si>
    <t>SPLITTER DE HDMI (divide o duplica la señal de una sola fuente a varias pantallas sin tener manipulación que siempre emita la señal sin excepción) (garantía mínima de seis meses).</t>
  </si>
  <si>
    <t>Cables hdmi a hdmi de 7 metros. </t>
  </si>
  <si>
    <t>CONVERTIDOR DE HDMI A USB tipo A (garantía mínima de seis meses).</t>
  </si>
  <si>
    <t>CABLE USB A USB extensión de cinco metros.</t>
  </si>
  <si>
    <t>Cables de alimentación alterna (compatibles con cámaras solicitadas) es decir los cables para conectar las cámaras. (Es indiferente la extensión de estos cables).</t>
  </si>
  <si>
    <t>Gimbal o estabilizador de cámara Con dimensiones de la bandeja de la cámara Profundidad máxima desde el centro de gravedad en la placa base de la cámara : 98 mm Altura máxima medida desde la parte superior de la placa base de la cámara: 150 mm Ancho máximo: 205 mm Puerto de accesorios Mecánico: orificio de montaje de 1/4 ”-20, 3/8” -16, orificio de montaje M4 Eléctrico: puerto de accesorios de alimentación de 12 V / 2 A, puerto de control de cámara, puerto de 8 pines Conexiones Bluetooth 4.0 ,USB-C.( garantía mínima de seis meses).</t>
  </si>
  <si>
    <t>Cámara con lente Sensor de imagen, CMOS de 35,9 x 24,0 mm.Píxeles efectivos Aprox 26,2 megapíxeles Relación de aspecto3:2 Limpieza de sensor Sistema Integrado de Limpieza EOS Procesador de imagen DIGIC 7 Enfoque Mediante visor óptico: Sistema de formación de imagen secundaria TTL Sistema AF Dual Pixel CMOS. Sistema AF/Puntos AF Mediante visor óptico: 45 puntos AF tipo cruz de tipo cruz doble f/2.8 y f/5.6 sensible a -3 V). Mediante visión en directo en pantalla LCD: Máximo de 63 puntos AF (ubicaciones fijas en retícula de 9x7) EV -2,5 - 18 (a 23 °C e ISO 100) con AF foto a foto. Selección del punto AF Selección manual: AF puntual / de punto único Selección manual: Zona AF Selección manual: Zona AF de gran tamaño Los puntos AF se pueden seleccionar por separado para disparo vertical y horizontal Mediante la pantalla LCD: Selección automática: Cara + Seguimiento AiAF, hasta 63 puntos AF cuando no se detecta ningún sujeto / cara Selección manual mediante la pantalla táctil o posición de 1 punto AF / 1 zona AF (9 puntos, retícula de 3x3).5 AF predictivo Sí6 Bloqueo AF Se bloquea cuando se pulsa a la mitad el disparador en el modo AF. (garantía mínima de seis meses).</t>
  </si>
  <si>
    <t>UNIDAD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</si>
</sst>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3">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1"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3"/>
  <sheetViews>
    <sheetView tabSelected="1" topLeftCell="A9" zoomScaleNormal="100" zoomScaleSheetLayoutView="90" zoomScalePageLayoutView="55" workbookViewId="0">
      <selection activeCell="F9" sqref="F9:G9"/>
    </sheetView>
  </sheetViews>
  <sheetFormatPr baseColWidth="10" defaultRowHeight="15" x14ac:dyDescent="0.25"/>
  <cols>
    <col min="1" max="1" width="10.7109375" style="13" customWidth="1"/>
    <col min="2" max="2" width="47.5703125" style="13" customWidth="1"/>
    <col min="3" max="3" width="24.42578125" style="13" customWidth="1"/>
    <col min="4" max="4" width="13.28515625" style="13" customWidth="1"/>
    <col min="5" max="6" width="15" style="13" customWidth="1"/>
    <col min="7" max="7" width="19.85546875" style="13" customWidth="1"/>
    <col min="8" max="8" width="15" style="13" customWidth="1"/>
    <col min="9" max="9" width="1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16"/>
      <c r="B2" s="17" t="s">
        <v>0</v>
      </c>
      <c r="C2" s="17"/>
      <c r="D2" s="17"/>
      <c r="E2" s="17"/>
      <c r="F2" s="17"/>
      <c r="G2" s="17"/>
      <c r="H2" s="17"/>
      <c r="I2" s="17"/>
      <c r="J2" s="17"/>
      <c r="K2" s="17" t="s">
        <v>35</v>
      </c>
      <c r="L2" s="17"/>
    </row>
    <row r="3" spans="1:12" ht="15.75" customHeight="1" x14ac:dyDescent="0.25">
      <c r="A3" s="16"/>
      <c r="B3" s="17" t="s">
        <v>1</v>
      </c>
      <c r="C3" s="17"/>
      <c r="D3" s="17"/>
      <c r="E3" s="17"/>
      <c r="F3" s="17"/>
      <c r="G3" s="17"/>
      <c r="H3" s="17"/>
      <c r="I3" s="17"/>
      <c r="J3" s="17"/>
      <c r="K3" s="17" t="s">
        <v>30</v>
      </c>
      <c r="L3" s="17"/>
    </row>
    <row r="4" spans="1:12" ht="16.5" customHeight="1" x14ac:dyDescent="0.25">
      <c r="A4" s="16"/>
      <c r="B4" s="17" t="s">
        <v>28</v>
      </c>
      <c r="C4" s="17"/>
      <c r="D4" s="17"/>
      <c r="E4" s="17"/>
      <c r="F4" s="17"/>
      <c r="G4" s="17"/>
      <c r="H4" s="17"/>
      <c r="I4" s="17"/>
      <c r="J4" s="17"/>
      <c r="K4" s="17" t="s">
        <v>31</v>
      </c>
      <c r="L4" s="17"/>
    </row>
    <row r="5" spans="1:12" ht="15" customHeight="1" x14ac:dyDescent="0.25">
      <c r="A5" s="16"/>
      <c r="B5" s="17"/>
      <c r="C5" s="17"/>
      <c r="D5" s="17"/>
      <c r="E5" s="17"/>
      <c r="F5" s="17"/>
      <c r="G5" s="17"/>
      <c r="H5" s="17"/>
      <c r="I5" s="17"/>
      <c r="J5" s="17"/>
      <c r="K5" s="17" t="s">
        <v>32</v>
      </c>
      <c r="L5" s="17"/>
    </row>
    <row r="7" spans="1:12" x14ac:dyDescent="0.25">
      <c r="A7" s="18" t="s">
        <v>36</v>
      </c>
    </row>
    <row r="8" spans="1:12" x14ac:dyDescent="0.25">
      <c r="A8" s="18"/>
    </row>
    <row r="9" spans="1:12" ht="25.5" customHeight="1" x14ac:dyDescent="0.25">
      <c r="A9" s="52" t="s">
        <v>2</v>
      </c>
      <c r="B9" s="52"/>
      <c r="C9" s="19"/>
      <c r="E9" s="20" t="s">
        <v>22</v>
      </c>
      <c r="F9" s="53"/>
      <c r="G9" s="54"/>
      <c r="I9" s="21" t="s">
        <v>17</v>
      </c>
      <c r="J9" s="55"/>
      <c r="K9" s="56"/>
    </row>
    <row r="10" spans="1:12" ht="15.75" thickBot="1" x14ac:dyDescent="0.3">
      <c r="A10" s="19"/>
      <c r="B10" s="19"/>
      <c r="C10" s="19"/>
      <c r="E10" s="22"/>
      <c r="F10" s="22"/>
      <c r="G10" s="22"/>
      <c r="I10" s="23"/>
      <c r="J10" s="24"/>
      <c r="K10" s="24"/>
    </row>
    <row r="11" spans="1:12" ht="30.75" customHeight="1" thickBot="1" x14ac:dyDescent="0.3">
      <c r="A11" s="25" t="s">
        <v>29</v>
      </c>
      <c r="B11" s="26"/>
      <c r="C11" s="27"/>
      <c r="D11" s="28" t="s">
        <v>18</v>
      </c>
      <c r="E11" s="29"/>
      <c r="F11" s="29"/>
      <c r="G11" s="30"/>
      <c r="H11" s="57"/>
      <c r="I11" s="23"/>
    </row>
    <row r="12" spans="1:12" ht="15.75" thickBot="1" x14ac:dyDescent="0.3">
      <c r="A12" s="31"/>
      <c r="B12" s="32"/>
      <c r="C12" s="27"/>
      <c r="D12" s="33"/>
      <c r="E12" s="22"/>
      <c r="F12" s="22"/>
      <c r="G12" s="22"/>
      <c r="I12" s="23"/>
    </row>
    <row r="13" spans="1:12" ht="30" customHeight="1" thickBot="1" x14ac:dyDescent="0.3">
      <c r="A13" s="31"/>
      <c r="B13" s="32"/>
      <c r="C13" s="27"/>
      <c r="D13" s="28" t="s">
        <v>19</v>
      </c>
      <c r="E13" s="29"/>
      <c r="F13" s="29"/>
      <c r="G13" s="30"/>
      <c r="H13" s="57"/>
      <c r="I13" s="23"/>
    </row>
    <row r="14" spans="1:12" ht="18.75" customHeight="1" thickBot="1" x14ac:dyDescent="0.3">
      <c r="A14" s="31"/>
      <c r="B14" s="32"/>
      <c r="C14" s="27"/>
      <c r="E14" s="22"/>
      <c r="F14" s="22"/>
      <c r="G14" s="22"/>
      <c r="I14" s="23"/>
    </row>
    <row r="15" spans="1:12" ht="24" customHeight="1" thickBot="1" x14ac:dyDescent="0.3">
      <c r="A15" s="34"/>
      <c r="B15" s="35"/>
      <c r="C15" s="27"/>
      <c r="D15" s="28" t="s">
        <v>23</v>
      </c>
      <c r="E15" s="29"/>
      <c r="F15" s="29"/>
      <c r="G15" s="30"/>
      <c r="H15" s="57"/>
      <c r="I15" s="23"/>
      <c r="J15" s="24"/>
      <c r="K15" s="24"/>
    </row>
    <row r="16" spans="1:12" x14ac:dyDescent="0.25">
      <c r="A16" s="19"/>
      <c r="B16" s="19"/>
      <c r="C16" s="19"/>
      <c r="E16" s="22"/>
      <c r="F16" s="22"/>
      <c r="G16" s="22"/>
      <c r="I16" s="23"/>
      <c r="J16" s="24"/>
      <c r="K16" s="24"/>
    </row>
    <row r="18" spans="1:12" s="38" customFormat="1" ht="25.5" x14ac:dyDescent="0.25">
      <c r="A18" s="36" t="s">
        <v>33</v>
      </c>
      <c r="B18" s="36" t="s">
        <v>3</v>
      </c>
      <c r="C18" s="36" t="s">
        <v>20</v>
      </c>
      <c r="D18" s="36" t="s">
        <v>4</v>
      </c>
      <c r="E18" s="36" t="s">
        <v>25</v>
      </c>
      <c r="F18" s="37" t="s">
        <v>5</v>
      </c>
      <c r="G18" s="37" t="s">
        <v>27</v>
      </c>
      <c r="H18" s="37" t="s">
        <v>6</v>
      </c>
      <c r="I18" s="37" t="s">
        <v>7</v>
      </c>
      <c r="J18" s="37" t="s">
        <v>8</v>
      </c>
      <c r="K18" s="37" t="s">
        <v>9</v>
      </c>
      <c r="L18" s="37" t="s">
        <v>10</v>
      </c>
    </row>
    <row r="19" spans="1:12" s="38" customFormat="1" ht="228" x14ac:dyDescent="0.2">
      <c r="A19" s="7">
        <v>1</v>
      </c>
      <c r="B19" s="50" t="s">
        <v>38</v>
      </c>
      <c r="C19" s="58"/>
      <c r="D19" s="51">
        <v>1</v>
      </c>
      <c r="E19" s="51" t="s">
        <v>47</v>
      </c>
      <c r="F19" s="59">
        <v>0</v>
      </c>
      <c r="G19" s="60">
        <v>0</v>
      </c>
      <c r="H19" s="1">
        <f>+ROUND(F19*G19,0)</f>
        <v>0</v>
      </c>
      <c r="I19" s="1">
        <f>ROUND(F19+H19,0)</f>
        <v>0</v>
      </c>
      <c r="J19" s="1">
        <f>ROUND(F19*D19,0)</f>
        <v>0</v>
      </c>
      <c r="K19" s="1">
        <f>ROUND(J19*G19,0)</f>
        <v>0</v>
      </c>
      <c r="L19" s="2">
        <f>ROUND(J19+K19,0)</f>
        <v>0</v>
      </c>
    </row>
    <row r="20" spans="1:12" s="38" customFormat="1" ht="228" x14ac:dyDescent="0.2">
      <c r="A20" s="7">
        <f>+A19+1</f>
        <v>2</v>
      </c>
      <c r="B20" s="50" t="s">
        <v>39</v>
      </c>
      <c r="C20" s="58"/>
      <c r="D20" s="51">
        <v>2</v>
      </c>
      <c r="E20" s="51" t="s">
        <v>47</v>
      </c>
      <c r="F20" s="59">
        <v>0</v>
      </c>
      <c r="G20" s="60">
        <v>0</v>
      </c>
      <c r="H20" s="1">
        <f t="shared" ref="H20:H27" si="0">+ROUND(F20*G20,0)</f>
        <v>0</v>
      </c>
      <c r="I20" s="1">
        <f t="shared" ref="I20:I27" si="1">ROUND(F20+H20,0)</f>
        <v>0</v>
      </c>
      <c r="J20" s="1">
        <f t="shared" ref="J20:J27" si="2">ROUND(F20*D20,0)</f>
        <v>0</v>
      </c>
      <c r="K20" s="1">
        <f t="shared" ref="K20:K27" si="3">ROUND(J20*G20,0)</f>
        <v>0</v>
      </c>
      <c r="L20" s="2">
        <f t="shared" ref="L20:L27" si="4">ROUND(J20+K20,0)</f>
        <v>0</v>
      </c>
    </row>
    <row r="21" spans="1:12" s="38" customFormat="1" ht="57" x14ac:dyDescent="0.2">
      <c r="A21" s="7">
        <f t="shared" ref="A21:A25" si="5">+A20+1</f>
        <v>3</v>
      </c>
      <c r="B21" s="50" t="s">
        <v>40</v>
      </c>
      <c r="C21" s="58"/>
      <c r="D21" s="51">
        <v>1</v>
      </c>
      <c r="E21" s="51" t="s">
        <v>47</v>
      </c>
      <c r="F21" s="59">
        <v>0</v>
      </c>
      <c r="G21" s="60">
        <v>0</v>
      </c>
      <c r="H21" s="1">
        <f t="shared" si="0"/>
        <v>0</v>
      </c>
      <c r="I21" s="1">
        <f t="shared" si="1"/>
        <v>0</v>
      </c>
      <c r="J21" s="1">
        <f t="shared" si="2"/>
        <v>0</v>
      </c>
      <c r="K21" s="1">
        <f t="shared" si="3"/>
        <v>0</v>
      </c>
      <c r="L21" s="2">
        <f t="shared" si="4"/>
        <v>0</v>
      </c>
    </row>
    <row r="22" spans="1:12" s="38" customFormat="1" x14ac:dyDescent="0.2">
      <c r="A22" s="7">
        <f t="shared" si="5"/>
        <v>4</v>
      </c>
      <c r="B22" s="50" t="s">
        <v>41</v>
      </c>
      <c r="C22" s="58"/>
      <c r="D22" s="51">
        <v>3</v>
      </c>
      <c r="E22" s="51" t="s">
        <v>47</v>
      </c>
      <c r="F22" s="59">
        <v>0</v>
      </c>
      <c r="G22" s="60">
        <v>0</v>
      </c>
      <c r="H22" s="1">
        <f t="shared" si="0"/>
        <v>0</v>
      </c>
      <c r="I22" s="1">
        <f t="shared" si="1"/>
        <v>0</v>
      </c>
      <c r="J22" s="1">
        <f t="shared" si="2"/>
        <v>0</v>
      </c>
      <c r="K22" s="1">
        <f t="shared" si="3"/>
        <v>0</v>
      </c>
      <c r="L22" s="2">
        <f t="shared" si="4"/>
        <v>0</v>
      </c>
    </row>
    <row r="23" spans="1:12" s="38" customFormat="1" ht="28.5" x14ac:dyDescent="0.2">
      <c r="A23" s="7">
        <f t="shared" si="5"/>
        <v>5</v>
      </c>
      <c r="B23" s="50" t="s">
        <v>42</v>
      </c>
      <c r="C23" s="58"/>
      <c r="D23" s="51">
        <v>2</v>
      </c>
      <c r="E23" s="51" t="s">
        <v>47</v>
      </c>
      <c r="F23" s="59">
        <v>0</v>
      </c>
      <c r="G23" s="60">
        <v>0</v>
      </c>
      <c r="H23" s="1">
        <f t="shared" si="0"/>
        <v>0</v>
      </c>
      <c r="I23" s="1">
        <f t="shared" si="1"/>
        <v>0</v>
      </c>
      <c r="J23" s="1">
        <f t="shared" si="2"/>
        <v>0</v>
      </c>
      <c r="K23" s="1">
        <f t="shared" si="3"/>
        <v>0</v>
      </c>
      <c r="L23" s="2">
        <f t="shared" si="4"/>
        <v>0</v>
      </c>
    </row>
    <row r="24" spans="1:12" s="38" customFormat="1" x14ac:dyDescent="0.2">
      <c r="A24" s="7">
        <f t="shared" si="5"/>
        <v>6</v>
      </c>
      <c r="B24" s="50" t="s">
        <v>43</v>
      </c>
      <c r="C24" s="58"/>
      <c r="D24" s="51">
        <v>2</v>
      </c>
      <c r="E24" s="51" t="s">
        <v>47</v>
      </c>
      <c r="F24" s="59">
        <v>0</v>
      </c>
      <c r="G24" s="60">
        <v>0</v>
      </c>
      <c r="H24" s="1">
        <f t="shared" si="0"/>
        <v>0</v>
      </c>
      <c r="I24" s="1">
        <f t="shared" si="1"/>
        <v>0</v>
      </c>
      <c r="J24" s="1">
        <f t="shared" si="2"/>
        <v>0</v>
      </c>
      <c r="K24" s="1">
        <f t="shared" si="3"/>
        <v>0</v>
      </c>
      <c r="L24" s="2">
        <f t="shared" si="4"/>
        <v>0</v>
      </c>
    </row>
    <row r="25" spans="1:12" s="38" customFormat="1" ht="57" x14ac:dyDescent="0.2">
      <c r="A25" s="7">
        <f t="shared" si="5"/>
        <v>7</v>
      </c>
      <c r="B25" s="50" t="s">
        <v>44</v>
      </c>
      <c r="C25" s="58"/>
      <c r="D25" s="51">
        <v>3</v>
      </c>
      <c r="E25" s="51" t="s">
        <v>47</v>
      </c>
      <c r="F25" s="59">
        <v>0</v>
      </c>
      <c r="G25" s="60">
        <v>0</v>
      </c>
      <c r="H25" s="1">
        <f t="shared" si="0"/>
        <v>0</v>
      </c>
      <c r="I25" s="1">
        <f t="shared" si="1"/>
        <v>0</v>
      </c>
      <c r="J25" s="1">
        <f t="shared" si="2"/>
        <v>0</v>
      </c>
      <c r="K25" s="1">
        <f t="shared" si="3"/>
        <v>0</v>
      </c>
      <c r="L25" s="2">
        <f t="shared" si="4"/>
        <v>0</v>
      </c>
    </row>
    <row r="26" spans="1:12" s="38" customFormat="1" ht="185.25" x14ac:dyDescent="0.2">
      <c r="A26" s="7">
        <v>8</v>
      </c>
      <c r="B26" s="50" t="s">
        <v>45</v>
      </c>
      <c r="C26" s="58"/>
      <c r="D26" s="51">
        <v>1</v>
      </c>
      <c r="E26" s="51" t="s">
        <v>47</v>
      </c>
      <c r="F26" s="59">
        <v>0</v>
      </c>
      <c r="G26" s="60">
        <v>0</v>
      </c>
      <c r="H26" s="1">
        <f t="shared" ref="H26" si="6">+ROUND(F26*G26,0)</f>
        <v>0</v>
      </c>
      <c r="I26" s="1">
        <f t="shared" ref="I26" si="7">ROUND(F26+H26,0)</f>
        <v>0</v>
      </c>
      <c r="J26" s="1">
        <f t="shared" ref="J26" si="8">ROUND(F26*D26,0)</f>
        <v>0</v>
      </c>
      <c r="K26" s="1">
        <f t="shared" ref="K26" si="9">ROUND(J26*G26,0)</f>
        <v>0</v>
      </c>
      <c r="L26" s="2">
        <f t="shared" ref="L26" si="10">ROUND(J26+K26,0)</f>
        <v>0</v>
      </c>
    </row>
    <row r="27" spans="1:12" s="38" customFormat="1" ht="384.75" x14ac:dyDescent="0.2">
      <c r="A27" s="7">
        <v>9</v>
      </c>
      <c r="B27" s="50" t="s">
        <v>46</v>
      </c>
      <c r="C27" s="58"/>
      <c r="D27" s="51">
        <v>1</v>
      </c>
      <c r="E27" s="51" t="s">
        <v>47</v>
      </c>
      <c r="F27" s="59">
        <v>0</v>
      </c>
      <c r="G27" s="60">
        <v>0</v>
      </c>
      <c r="H27" s="1">
        <f t="shared" si="0"/>
        <v>0</v>
      </c>
      <c r="I27" s="1">
        <f t="shared" si="1"/>
        <v>0</v>
      </c>
      <c r="J27" s="1">
        <f t="shared" si="2"/>
        <v>0</v>
      </c>
      <c r="K27" s="1">
        <f t="shared" si="3"/>
        <v>0</v>
      </c>
      <c r="L27" s="2">
        <f t="shared" si="4"/>
        <v>0</v>
      </c>
    </row>
    <row r="28" spans="1:12" s="38" customFormat="1" ht="42" customHeight="1" thickBot="1" x14ac:dyDescent="0.25">
      <c r="A28" s="27"/>
      <c r="B28" s="39"/>
      <c r="C28" s="39"/>
      <c r="D28" s="27"/>
      <c r="E28" s="40"/>
      <c r="F28" s="41"/>
      <c r="G28" s="40"/>
      <c r="H28" s="40"/>
      <c r="I28" s="42"/>
      <c r="K28" s="8" t="s">
        <v>24</v>
      </c>
      <c r="L28" s="4">
        <f>SUMIF(G:G,0%,J:J)</f>
        <v>0</v>
      </c>
    </row>
    <row r="29" spans="1:12" s="38" customFormat="1" ht="29.25" customHeight="1" thickBot="1" x14ac:dyDescent="0.25">
      <c r="A29" s="43" t="s">
        <v>26</v>
      </c>
      <c r="B29" s="44"/>
      <c r="C29" s="44"/>
      <c r="D29" s="44"/>
      <c r="E29" s="44"/>
      <c r="F29" s="44"/>
      <c r="G29" s="44"/>
      <c r="H29" s="44"/>
      <c r="I29" s="44"/>
      <c r="J29" s="45"/>
      <c r="K29" s="12" t="s">
        <v>11</v>
      </c>
      <c r="L29" s="4">
        <f>SUMIF(G:G,5%,J:J)</f>
        <v>0</v>
      </c>
    </row>
    <row r="30" spans="1:12" s="38" customFormat="1" ht="77.25" customHeight="1" x14ac:dyDescent="0.2">
      <c r="A30" s="46" t="s">
        <v>34</v>
      </c>
      <c r="B30" s="46"/>
      <c r="C30" s="46"/>
      <c r="D30" s="46"/>
      <c r="E30" s="46"/>
      <c r="F30" s="46"/>
      <c r="G30" s="46"/>
      <c r="H30" s="46"/>
      <c r="I30" s="46"/>
      <c r="J30" s="46"/>
      <c r="K30" s="8" t="s">
        <v>12</v>
      </c>
      <c r="L30" s="4">
        <f>SUMIF(G:G,19%,J:J)</f>
        <v>0</v>
      </c>
    </row>
    <row r="31" spans="1:12" s="38" customFormat="1" ht="20.25" customHeight="1" x14ac:dyDescent="0.2">
      <c r="A31" s="47"/>
      <c r="B31" s="47"/>
      <c r="C31" s="47"/>
      <c r="D31" s="47"/>
      <c r="E31" s="47"/>
      <c r="F31" s="47"/>
      <c r="G31" s="47"/>
      <c r="H31" s="47"/>
      <c r="I31" s="47"/>
      <c r="J31" s="47"/>
      <c r="K31" s="9" t="s">
        <v>8</v>
      </c>
      <c r="L31" s="5">
        <f>SUM(L28:L30)</f>
        <v>0</v>
      </c>
    </row>
    <row r="32" spans="1:12" s="38" customFormat="1" ht="23.25" customHeight="1" x14ac:dyDescent="0.2">
      <c r="A32" s="47"/>
      <c r="B32" s="47"/>
      <c r="C32" s="47"/>
      <c r="D32" s="47"/>
      <c r="E32" s="47"/>
      <c r="F32" s="47"/>
      <c r="G32" s="47"/>
      <c r="H32" s="47"/>
      <c r="I32" s="47"/>
      <c r="J32" s="47"/>
      <c r="K32" s="10" t="s">
        <v>13</v>
      </c>
      <c r="L32" s="6">
        <f>ROUND(L29*5%,0)</f>
        <v>0</v>
      </c>
    </row>
    <row r="33" spans="1:12" s="38" customFormat="1" x14ac:dyDescent="0.2">
      <c r="A33" s="47"/>
      <c r="B33" s="47"/>
      <c r="C33" s="47"/>
      <c r="D33" s="47"/>
      <c r="E33" s="47"/>
      <c r="F33" s="47"/>
      <c r="G33" s="47"/>
      <c r="H33" s="47"/>
      <c r="I33" s="47"/>
      <c r="J33" s="47"/>
      <c r="K33" s="10" t="s">
        <v>14</v>
      </c>
      <c r="L33" s="4">
        <f>ROUND(L30*19%,0)</f>
        <v>0</v>
      </c>
    </row>
    <row r="34" spans="1:12" s="38" customFormat="1" x14ac:dyDescent="0.2">
      <c r="A34" s="47"/>
      <c r="B34" s="47"/>
      <c r="C34" s="47"/>
      <c r="D34" s="47"/>
      <c r="E34" s="47"/>
      <c r="F34" s="47"/>
      <c r="G34" s="47"/>
      <c r="H34" s="47"/>
      <c r="I34" s="47"/>
      <c r="J34" s="47"/>
      <c r="K34" s="9" t="s">
        <v>15</v>
      </c>
      <c r="L34" s="5">
        <f>SUM(L32:L33)</f>
        <v>0</v>
      </c>
    </row>
    <row r="35" spans="1:12" s="38" customFormat="1" ht="59.25" customHeight="1" x14ac:dyDescent="0.2">
      <c r="A35" s="47"/>
      <c r="B35" s="47"/>
      <c r="C35" s="47"/>
      <c r="D35" s="47"/>
      <c r="E35" s="47"/>
      <c r="F35" s="47"/>
      <c r="G35" s="47"/>
      <c r="H35" s="47"/>
      <c r="I35" s="47"/>
      <c r="J35" s="47"/>
      <c r="K35" s="11" t="s">
        <v>16</v>
      </c>
      <c r="L35" s="5">
        <f>+L31+L34</f>
        <v>0</v>
      </c>
    </row>
    <row r="38" spans="1:12" x14ac:dyDescent="0.25">
      <c r="B38" s="61"/>
      <c r="C38" s="61"/>
    </row>
    <row r="39" spans="1:12" x14ac:dyDescent="0.25">
      <c r="B39" s="61"/>
      <c r="C39" s="61"/>
    </row>
    <row r="40" spans="1:12" ht="15.75" thickBot="1" x14ac:dyDescent="0.3">
      <c r="B40" s="62"/>
      <c r="C40" s="62"/>
    </row>
    <row r="41" spans="1:12" x14ac:dyDescent="0.25">
      <c r="B41" s="48" t="s">
        <v>21</v>
      </c>
      <c r="C41" s="48"/>
    </row>
    <row r="43" spans="1:12" x14ac:dyDescent="0.25">
      <c r="A43" s="49" t="s">
        <v>37</v>
      </c>
    </row>
  </sheetData>
  <sheetProtection algorithmName="SHA-512" hashValue="E1jUZSRHR7oCHhhI4wZxIdpWH8yRzMd1wLymGnfUt/IzqYYADH3PdY9eddTc0fKjx2HDnSNRHtYMkrwsm47WMw==" saltValue="e4IOr0uMXqDwzK9ySz3M4w==" spinCount="100000" sheet="1" scenarios="1" selectLockedCells="1"/>
  <mergeCells count="19">
    <mergeCell ref="A30:J35"/>
    <mergeCell ref="A29:J29"/>
    <mergeCell ref="A9:B9"/>
    <mergeCell ref="B41:C41"/>
    <mergeCell ref="D13:G13"/>
    <mergeCell ref="D15:G15"/>
    <mergeCell ref="F9:G9"/>
    <mergeCell ref="J9:K9"/>
    <mergeCell ref="B38:C40"/>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7">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2021-07-07T23:14:35Z</dcterms:modified>
</cp:coreProperties>
</file>