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281 CAPAC SOBRE ORGANIZ DE ARCHIVOS\DOCUMENTOS A PUBLICAR\"/>
    </mc:Choice>
  </mc:AlternateContent>
  <xr:revisionPtr revIDLastSave="0" documentId="13_ncr:1_{AD4B6317-D840-46E5-9574-769063DB9C96}"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s="1"/>
  <c r="J19" i="1"/>
  <c r="H20" i="1"/>
  <c r="I20" i="1" s="1"/>
  <c r="J20" i="1"/>
  <c r="K20" i="1" s="1"/>
  <c r="H21" i="1"/>
  <c r="I21" i="1" s="1"/>
  <c r="J21" i="1"/>
  <c r="K21" i="1" s="1"/>
  <c r="L21" i="1" s="1"/>
  <c r="L20" i="1" l="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<sst xmlns="http://schemas.openxmlformats.org/spreadsheetml/2006/main" count="46" uniqueCount="43">
  <si>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</si>
  <si>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</si>
  <si>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</si>
  <si>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</si>
  <si>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</si>
  <si>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</si>
  <si>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</si>
  <si>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</si>
  <si>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</si>
  <si>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</si>
  <si>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</si>
  <si>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</si>
  <si>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</si>
  <si>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</si>
  <si>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</si>
  <si>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</si>
  <si>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</si>
  <si>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</si>
  <si>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</si>
  <si>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</si>
  <si>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</si>
  <si>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</si>
  <si>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</si>
  <si>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</si>
  <si>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</si>
  <si>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</si>
  <si>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</si>
  <si>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</si>
  <si>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</si>
  <si>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</si>
  <si>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</si>
  <si>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</si>
  <si>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</si>
  <si>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</si>
  <si>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</si>
  <si>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</si>
  <si>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</si>
  <si>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</si>
  <si>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</si>
  <si>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1"/>
        <color theme="1"/>
        <rFont val="Arial"/>
        <family val="2"/>
      </rPr>
      <t xml:space="preserve">ESPECIFICACION TECNICA OBJETO: </t>
    </r>
    <r>
      <rPr>
        <sz val="11"/>
        <color theme="1"/>
        <rFont val="Arial"/>
        <family val="2"/>
      </rPr>
      <t xml:space="preserve">
CAPACITACION SOBRE ORGANIZACIÓN ARCHIVOS DE GESTIÓN, CLASIFICACIÓN Y ALMACENAMIENTO DE LOS ARCHIVOS DE GESTIÓN, ORGANIZACIÓN ARCHIVOS DE GESTIÓN, ELECTRÓNICOS Y DIGITALES, REGISTRO DE FUID, TABLAS DE RETENCIÓN DOCUMENTAL 
</t>
    </r>
    <r>
      <rPr>
        <b/>
        <sz val="11"/>
        <color theme="1"/>
        <rFont val="Arial"/>
        <family val="2"/>
      </rPr>
      <t xml:space="preserve">LUGAR DE REALIZACION Y CANTIDAD DE FUNCIONARIOS CAPACITADOS: 
</t>
    </r>
    <r>
      <rPr>
        <sz val="11"/>
        <color theme="1"/>
        <rFont val="Arial"/>
        <family val="2"/>
      </rPr>
      <t xml:space="preserve">SEDE FUSAGASUGA: 250 PERSONAS 
SECCIONAL UBATE: 25 PERSONAS 
SECCIONAL GIRARDOT: 55 PERSONAS 
EXTENSION CHIA: 25 PERSONAS 
EXTENSION ZIPAQUIRA: 15 PERSONAS 
EXTENSION FACATATIVA: 40 PERSONAS 
EXTENSION SOACHA: 55 
</t>
    </r>
    <r>
      <rPr>
        <b/>
        <sz val="11"/>
        <color theme="1"/>
        <rFont val="Arial"/>
        <family val="2"/>
      </rPr>
      <t>PERSONAS INTENSIDAD HORARIA</t>
    </r>
    <r>
      <rPr>
        <sz val="11"/>
        <color theme="1"/>
        <rFont val="Arial"/>
        <family val="2"/>
      </rPr>
      <t xml:space="preserve">: 6 HORAS POR CADA SEDE, SECCIONAL O EXTENSION 
</t>
    </r>
    <r>
      <rPr>
        <b/>
        <sz val="11"/>
        <color theme="1"/>
        <rFont val="Arial"/>
        <family val="2"/>
      </rPr>
      <t>MODALIDAD:</t>
    </r>
    <r>
      <rPr>
        <sz val="11"/>
        <color theme="1"/>
        <rFont val="Arial"/>
        <family val="2"/>
      </rPr>
      <t xml:space="preserve"> VIRTUAL 
</t>
    </r>
    <r>
      <rPr>
        <b/>
        <sz val="11"/>
        <color theme="1"/>
        <rFont val="Arial"/>
        <family val="2"/>
      </rPr>
      <t xml:space="preserve">TEMARIO SOLICITADO: 
</t>
    </r>
    <r>
      <rPr>
        <sz val="11"/>
        <color theme="1"/>
        <rFont val="Arial"/>
        <family val="2"/>
      </rPr>
      <t xml:space="preserve">ORGANIZACIÓN ARCHIVOS DE GESTION 
CLASIFICACION Y ALMACENAMIENTO DE LOS ARCHIVOS DE GESTION 
ORGANIZACIÓN ARCHIVOS DE GESTION ELECTRONICOS Y DIGITALES 
REGISTRO DE FUID 
TABLAS DE RETENCION DOCUMENTAL 
</t>
    </r>
    <r>
      <rPr>
        <b/>
        <sz val="11"/>
        <color theme="1"/>
        <rFont val="Arial"/>
        <family val="2"/>
      </rPr>
      <t>Incluye</t>
    </r>
    <r>
      <rPr>
        <sz val="11"/>
        <color theme="1"/>
        <rFont val="Arial"/>
        <family val="2"/>
      </rPr>
      <t>: Persona que dictará capacitación. Debe contar con título de pregrado y postgrado y experiencia mínima de 5 años con certificaciones laborales relacionadas con el tema.</t>
    </r>
  </si>
  <si>
    <r>
      <rPr>
        <b/>
        <sz val="11"/>
        <color theme="1"/>
        <rFont val="Arial"/>
        <family val="2"/>
      </rPr>
      <t xml:space="preserve">ESPECIFICACION TECNICA OBJETO: </t>
    </r>
    <r>
      <rPr>
        <sz val="11"/>
        <color theme="1"/>
        <rFont val="Arial"/>
        <family val="2"/>
      </rPr>
      <t xml:space="preserve">
CAPACITACION EN COMUNICACIÓN ASERTIVA (PNL), CULTURA DE SERVICIO CON ENFOQUE INCLUSIVO Y HABILIDADES SOCIALES, HABILIDADES EN LENGUAJE CLARO 
</t>
    </r>
    <r>
      <rPr>
        <b/>
        <sz val="11"/>
        <color theme="1"/>
        <rFont val="Arial"/>
        <family val="2"/>
      </rPr>
      <t xml:space="preserve">LUGAR DE REALIZACION Y CANDIDAD DE FUNCIONARIOS CAPACITADOS: </t>
    </r>
    <r>
      <rPr>
        <sz val="11"/>
        <color theme="1"/>
        <rFont val="Arial"/>
        <family val="2"/>
      </rPr>
      <t xml:space="preserve">
SEDE FUSAGASUGA: 250 PERSONAS 
SECCIONAL UBATE: 25 PERSONAS 
SECCIONAL GIRARDOT: 55 PERSONAS 
EXTENSION CHIA: 25 PERSONAS 
EXTENSION ZIPAQUIRA: 15 PERSONAS 
EXTENSION FACATATIVA: 40 PERSONAS 
EXTENSION SOACHA: 55 PERSONAS 
</t>
    </r>
    <r>
      <rPr>
        <b/>
        <sz val="11"/>
        <color theme="1"/>
        <rFont val="Arial"/>
        <family val="2"/>
      </rPr>
      <t>INTENSIDAD HORARIA:</t>
    </r>
    <r>
      <rPr>
        <sz val="11"/>
        <color theme="1"/>
        <rFont val="Arial"/>
        <family val="2"/>
      </rPr>
      <t xml:space="preserve"> 6 HORAS POR CADA SEDE, SECCIONAL O EXTENSION 
</t>
    </r>
    <r>
      <rPr>
        <b/>
        <sz val="11"/>
        <color theme="1"/>
        <rFont val="Arial"/>
        <family val="2"/>
      </rPr>
      <t>MODALIDAD</t>
    </r>
    <r>
      <rPr>
        <sz val="11"/>
        <color theme="1"/>
        <rFont val="Arial"/>
        <family val="2"/>
      </rPr>
      <t xml:space="preserve">: VIRTUAL 
</t>
    </r>
    <r>
      <rPr>
        <b/>
        <sz val="11"/>
        <color theme="1"/>
        <rFont val="Arial"/>
        <family val="2"/>
      </rPr>
      <t>TEMARIO SOLICITADO:</t>
    </r>
    <r>
      <rPr>
        <sz val="11"/>
        <color theme="1"/>
        <rFont val="Arial"/>
        <family val="2"/>
      </rPr>
      <t xml:space="preserve"> 
CULTURA DE SERVICIO CON ENFOQUE INCLUSIVO Y HABILIDADES SOCIALES 
HABILIDADES EN LENGUAJE CLARO 
COMUNICACIÓN ASERTIVA (PNL) 
</t>
    </r>
    <r>
      <rPr>
        <b/>
        <sz val="11"/>
        <color theme="1"/>
        <rFont val="Arial"/>
        <family val="2"/>
      </rPr>
      <t xml:space="preserve">Incluye: </t>
    </r>
    <r>
      <rPr>
        <sz val="11"/>
        <color theme="1"/>
        <rFont val="Arial"/>
        <family val="2"/>
      </rPr>
      <t>Persona que dictará capacitación. Debe contar con título de pregrado y postgrado y experiencia mínima de 5 años con certificaciones laborales relacionadas con el tema.</t>
    </r>
  </si>
  <si>
    <r>
      <rPr>
        <b/>
        <sz val="11"/>
        <color theme="1"/>
        <rFont val="Arial"/>
        <family val="2"/>
      </rPr>
      <t>ESPECIFICACION TECNICA OBJETO:</t>
    </r>
    <r>
      <rPr>
        <sz val="11"/>
        <color theme="1"/>
        <rFont val="Arial"/>
        <family val="2"/>
      </rPr>
      <t xml:space="preserve"> 
CAPACITACION EN TEMAS SINDICALES 
</t>
    </r>
    <r>
      <rPr>
        <b/>
        <sz val="11"/>
        <color theme="1"/>
        <rFont val="Arial"/>
        <family val="2"/>
      </rPr>
      <t xml:space="preserve">LUGAR DE REALIZACION Y CANTIDAD DE FUNCIONARIOS CAPACITADOS: </t>
    </r>
    <r>
      <rPr>
        <sz val="11"/>
        <color theme="1"/>
        <rFont val="Arial"/>
        <family val="2"/>
      </rPr>
      <t xml:space="preserve">
SEDE FUSAGASUGA: 250 PERSONAS 
SECCIONAL UBATE: 25 PERSONAS 
SECCIONAL GIRARDOT: 55 PERSONAS 
EXTENSION CHIA: 25 PERSONAS 
EXTENSION ZIPAQUIRA: 15 PERSONAS 
EXTENSION FACATATIVA: 40 PERSONAS 
EXTENSION SOACHA: 55 PERSONAS 
</t>
    </r>
    <r>
      <rPr>
        <b/>
        <sz val="11"/>
        <color theme="1"/>
        <rFont val="Arial"/>
        <family val="2"/>
      </rPr>
      <t>INTENSIDAD HORARIA:</t>
    </r>
    <r>
      <rPr>
        <sz val="11"/>
        <color theme="1"/>
        <rFont val="Arial"/>
        <family val="2"/>
      </rPr>
      <t xml:space="preserve"> 6 HORAS POR CADA SEDE, SECCIONAL O EXTENSION 
</t>
    </r>
    <r>
      <rPr>
        <b/>
        <sz val="11"/>
        <color theme="1"/>
        <rFont val="Arial"/>
        <family val="2"/>
      </rPr>
      <t>MODALIDAD</t>
    </r>
    <r>
      <rPr>
        <sz val="11"/>
        <color theme="1"/>
        <rFont val="Arial"/>
        <family val="2"/>
      </rPr>
      <t xml:space="preserve">: VIRTUAL 
</t>
    </r>
    <r>
      <rPr>
        <b/>
        <sz val="11"/>
        <color theme="1"/>
        <rFont val="Arial"/>
        <family val="2"/>
      </rPr>
      <t>Incluye</t>
    </r>
    <r>
      <rPr>
        <sz val="11"/>
        <color theme="1"/>
        <rFont val="Arial"/>
        <family val="2"/>
      </rPr>
      <t>: Persona que dictará capacitación. Debe contar con título de pregrado y postgrado y experiencia mínima de 5 años con certificaciones laborales relacionadas con el tema.</t>
    </r>
  </si>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</sst>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3" applyNumberFormat="0" applyAlignment="0" applyProtection="0"/>
    <xf numFmtId="0" fontId="21" fillId="9" borderId="24" applyNumberFormat="0" applyAlignment="0" applyProtection="0"/>
    <xf numFmtId="0" fontId="22" fillId="9" borderId="23" applyNumberFormat="0" applyAlignment="0" applyProtection="0"/>
    <xf numFmtId="0" fontId="23" fillId="0" borderId="25" applyNumberFormat="0" applyFill="0" applyAlignment="0" applyProtection="0"/>
    <xf numFmtId="0" fontId="24" fillId="10" borderId="26" applyNumberFormat="0" applyAlignment="0" applyProtection="0"/>
    <xf numFmtId="0" fontId="25" fillId="0" borderId="0" applyNumberFormat="0" applyFill="0" applyBorder="0" applyAlignment="0" applyProtection="0"/>
    <xf numFmtId="0" fontId="5" fillId="11"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2" borderId="0" xfId="0"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6" fillId="2" borderId="16" xfId="0" applyFont="1" applyFill="1" applyBorder="1" applyAlignment="1" applyProtection="1">
      <alignment horizontal="left" vertical="center" wrapText="1"/>
    </xf>
    <xf numFmtId="0" fontId="3" fillId="2" borderId="16" xfId="0"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xf>
    <xf numFmtId="0" fontId="3" fillId="0" borderId="30" xfId="0" applyFont="1" applyFill="1" applyBorder="1" applyAlignment="1" applyProtection="1">
      <alignment horizontal="center" vertical="center"/>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wrapText="1"/>
    </xf>
    <xf numFmtId="0" fontId="3" fillId="4"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zoomScale="60" zoomScaleNormal="60" zoomScaleSheetLayoutView="90" zoomScalePageLayoutView="55" workbookViewId="0">
      <selection activeCell="B19" sqref="B19"/>
    </sheetView>
  </sheetViews>
  <sheetFormatPr baseColWidth="10" defaultRowHeight="15" x14ac:dyDescent="0.25"/>
  <cols>
    <col min="1" max="1" width="10.7109375" style="14" customWidth="1"/>
    <col min="2" max="2" width="138" style="14" customWidth="1"/>
    <col min="3" max="3" width="21.5703125" style="14" customWidth="1"/>
    <col min="4" max="4" width="13.28515625" style="14" customWidth="1"/>
    <col min="5" max="6" width="15" style="14" customWidth="1"/>
    <col min="7" max="7" width="19.85546875" style="14" customWidth="1"/>
    <col min="8" max="8" width="15" style="14" customWidth="1"/>
    <col min="9" max="9" width="22.570312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34"/>
      <c r="B2" s="38" t="s">
        <v>0</v>
      </c>
      <c r="C2" s="38"/>
      <c r="D2" s="38"/>
      <c r="E2" s="38"/>
      <c r="F2" s="38"/>
      <c r="G2" s="38"/>
      <c r="H2" s="38"/>
      <c r="I2" s="38"/>
      <c r="J2" s="38"/>
      <c r="K2" s="38" t="s">
        <v>33</v>
      </c>
      <c r="L2" s="38"/>
    </row>
    <row r="3" spans="1:12" ht="15.75" customHeight="1" x14ac:dyDescent="0.25">
      <c r="A3" s="34"/>
      <c r="B3" s="38" t="s">
        <v>1</v>
      </c>
      <c r="C3" s="38"/>
      <c r="D3" s="38"/>
      <c r="E3" s="38"/>
      <c r="F3" s="38"/>
      <c r="G3" s="38"/>
      <c r="H3" s="38"/>
      <c r="I3" s="38"/>
      <c r="J3" s="38"/>
      <c r="K3" s="38" t="s">
        <v>29</v>
      </c>
      <c r="L3" s="38"/>
    </row>
    <row r="4" spans="1:12" ht="16.5" customHeight="1" x14ac:dyDescent="0.25">
      <c r="A4" s="34"/>
      <c r="B4" s="38" t="s">
        <v>27</v>
      </c>
      <c r="C4" s="38"/>
      <c r="D4" s="38"/>
      <c r="E4" s="38"/>
      <c r="F4" s="38"/>
      <c r="G4" s="38"/>
      <c r="H4" s="38"/>
      <c r="I4" s="38"/>
      <c r="J4" s="38"/>
      <c r="K4" s="38" t="s">
        <v>30</v>
      </c>
      <c r="L4" s="38"/>
    </row>
    <row r="5" spans="1:12" ht="15" customHeight="1" x14ac:dyDescent="0.25">
      <c r="A5" s="34"/>
      <c r="B5" s="38"/>
      <c r="C5" s="38"/>
      <c r="D5" s="38"/>
      <c r="E5" s="38"/>
      <c r="F5" s="38"/>
      <c r="G5" s="38"/>
      <c r="H5" s="38"/>
      <c r="I5" s="38"/>
      <c r="J5" s="38"/>
      <c r="K5" s="38" t="s">
        <v>31</v>
      </c>
      <c r="L5" s="38"/>
    </row>
    <row r="7" spans="1:12" x14ac:dyDescent="0.25">
      <c r="A7" s="17" t="s">
        <v>36</v>
      </c>
    </row>
    <row r="8" spans="1:12" x14ac:dyDescent="0.25">
      <c r="A8" s="18" t="s">
        <v>35</v>
      </c>
    </row>
    <row r="9" spans="1:12" ht="25.5" customHeight="1" x14ac:dyDescent="0.25">
      <c r="A9" s="50" t="s">
        <v>34</v>
      </c>
      <c r="B9" s="50"/>
      <c r="C9" s="19"/>
      <c r="E9" s="20" t="s">
        <v>21</v>
      </c>
      <c r="F9" s="52"/>
      <c r="G9" s="53"/>
      <c r="I9" s="21" t="s">
        <v>16</v>
      </c>
      <c r="J9" s="54"/>
      <c r="K9" s="55"/>
    </row>
    <row r="10" spans="1:12" ht="15.75" thickBot="1" x14ac:dyDescent="0.3">
      <c r="A10" s="19"/>
      <c r="B10" s="19"/>
      <c r="C10" s="19"/>
      <c r="E10" s="22"/>
      <c r="F10" s="22"/>
      <c r="G10" s="22"/>
      <c r="I10" s="23"/>
      <c r="J10" s="24"/>
      <c r="K10" s="24"/>
    </row>
    <row r="11" spans="1:12" ht="30.75" customHeight="1" thickBot="1" x14ac:dyDescent="0.3">
      <c r="A11" s="39" t="s">
        <v>28</v>
      </c>
      <c r="B11" s="40"/>
      <c r="C11" s="33"/>
      <c r="D11" s="35" t="s">
        <v>17</v>
      </c>
      <c r="E11" s="36"/>
      <c r="F11" s="36"/>
      <c r="G11" s="37"/>
      <c r="H11" s="31"/>
      <c r="I11" s="23"/>
    </row>
    <row r="12" spans="1:12" ht="15.75" thickBot="1" x14ac:dyDescent="0.3">
      <c r="A12" s="41"/>
      <c r="B12" s="42"/>
      <c r="C12" s="25"/>
      <c r="D12" s="26"/>
      <c r="E12" s="22"/>
      <c r="F12" s="22"/>
      <c r="G12" s="22"/>
      <c r="I12" s="23"/>
    </row>
    <row r="13" spans="1:12" ht="30" customHeight="1" thickBot="1" x14ac:dyDescent="0.3">
      <c r="A13" s="41"/>
      <c r="B13" s="42"/>
      <c r="C13" s="25"/>
      <c r="D13" s="35" t="s">
        <v>18</v>
      </c>
      <c r="E13" s="36"/>
      <c r="F13" s="36"/>
      <c r="G13" s="37"/>
      <c r="H13" s="31"/>
      <c r="I13" s="23"/>
    </row>
    <row r="14" spans="1:12" ht="18.75" customHeight="1" thickBot="1" x14ac:dyDescent="0.3">
      <c r="A14" s="41"/>
      <c r="B14" s="42"/>
      <c r="C14" s="25"/>
      <c r="E14" s="22"/>
      <c r="F14" s="22"/>
      <c r="G14" s="22"/>
      <c r="I14" s="23"/>
    </row>
    <row r="15" spans="1:12" ht="24" customHeight="1" thickBot="1" x14ac:dyDescent="0.3">
      <c r="A15" s="43"/>
      <c r="B15" s="44"/>
      <c r="C15" s="25"/>
      <c r="D15" s="35" t="s">
        <v>22</v>
      </c>
      <c r="E15" s="36"/>
      <c r="F15" s="36"/>
      <c r="G15" s="37"/>
      <c r="H15" s="31"/>
      <c r="I15" s="23"/>
      <c r="J15" s="24"/>
      <c r="K15" s="24"/>
    </row>
    <row r="16" spans="1:12" x14ac:dyDescent="0.25">
      <c r="A16" s="19"/>
      <c r="B16" s="19"/>
      <c r="C16" s="19"/>
      <c r="E16" s="22"/>
      <c r="F16" s="22"/>
      <c r="G16" s="22"/>
      <c r="I16" s="23"/>
      <c r="J16" s="24"/>
      <c r="K16" s="24"/>
    </row>
    <row r="18" spans="1:12" s="29" customFormat="1" ht="38.25" customHeight="1" x14ac:dyDescent="0.25">
      <c r="A18" s="27" t="s">
        <v>32</v>
      </c>
      <c r="B18" s="27" t="s">
        <v>2</v>
      </c>
      <c r="C18" s="27" t="s">
        <v>19</v>
      </c>
      <c r="D18" s="27" t="s">
        <v>3</v>
      </c>
      <c r="E18" s="27" t="s">
        <v>24</v>
      </c>
      <c r="F18" s="28" t="s">
        <v>4</v>
      </c>
      <c r="G18" s="28" t="s">
        <v>26</v>
      </c>
      <c r="H18" s="28" t="s">
        <v>5</v>
      </c>
      <c r="I18" s="28" t="s">
        <v>6</v>
      </c>
      <c r="J18" s="28" t="s">
        <v>7</v>
      </c>
      <c r="K18" s="28" t="s">
        <v>8</v>
      </c>
      <c r="L18" s="28" t="s">
        <v>9</v>
      </c>
    </row>
    <row r="19" spans="1:12" s="29" customFormat="1" ht="409.5" customHeight="1" x14ac:dyDescent="0.2">
      <c r="A19" s="61">
        <v>1</v>
      </c>
      <c r="B19" s="65" t="s">
        <v>39</v>
      </c>
      <c r="C19" s="66"/>
      <c r="D19" s="67">
        <v>1</v>
      </c>
      <c r="E19" s="64" t="s">
        <v>38</v>
      </c>
      <c r="F19" s="12"/>
      <c r="G19" s="13">
        <v>0</v>
      </c>
      <c r="H19" s="1">
        <f>+ROUND(F19*G19,0)</f>
        <v>0</v>
      </c>
      <c r="I19" s="1">
        <f>ROUND(F19+H19,0)</f>
        <v>0</v>
      </c>
      <c r="J19" s="1">
        <f>ROUND(F19*D19,0)</f>
        <v>0</v>
      </c>
      <c r="K19" s="1">
        <f>ROUND(J19*G19,0)</f>
        <v>0</v>
      </c>
      <c r="L19" s="2">
        <f>ROUND(J19+K19,0)</f>
        <v>0</v>
      </c>
    </row>
    <row r="20" spans="1:12" s="29" customFormat="1" ht="373.5" customHeight="1" x14ac:dyDescent="0.2">
      <c r="A20" s="61">
        <v>2</v>
      </c>
      <c r="B20" s="65" t="s">
        <v>40</v>
      </c>
      <c r="C20" s="66"/>
      <c r="D20" s="67">
        <v>1</v>
      </c>
      <c r="E20" s="64" t="s">
        <v>38</v>
      </c>
      <c r="F20" s="12"/>
      <c r="G20" s="13">
        <v>0</v>
      </c>
      <c r="H20" s="1">
        <f t="shared" ref="H20:H21" si="0">+ROUND(F20*G20,0)</f>
        <v>0</v>
      </c>
      <c r="I20" s="1">
        <f t="shared" ref="I20:I21" si="1">ROUND(F20+H20,0)</f>
        <v>0</v>
      </c>
      <c r="J20" s="1">
        <f t="shared" ref="J20:J21" si="2">ROUND(F20*D20,0)</f>
        <v>0</v>
      </c>
      <c r="K20" s="1">
        <f t="shared" ref="K20:K21" si="3">ROUND(J20*G20,0)</f>
        <v>0</v>
      </c>
      <c r="L20" s="2">
        <f t="shared" ref="L20:L21" si="4">ROUND(J20+K20,0)</f>
        <v>0</v>
      </c>
    </row>
    <row r="21" spans="1:12" s="29" customFormat="1" ht="264.75" customHeight="1" x14ac:dyDescent="0.2">
      <c r="A21" s="64">
        <v>3</v>
      </c>
      <c r="B21" s="65" t="s">
        <v>41</v>
      </c>
      <c r="C21" s="66"/>
      <c r="D21" s="67">
        <v>1</v>
      </c>
      <c r="E21" s="64" t="s">
        <v>38</v>
      </c>
      <c r="F21" s="12"/>
      <c r="G21" s="13">
        <v>0</v>
      </c>
      <c r="H21" s="1">
        <f t="shared" si="0"/>
        <v>0</v>
      </c>
      <c r="I21" s="1">
        <f t="shared" si="1"/>
        <v>0</v>
      </c>
      <c r="J21" s="1">
        <f t="shared" si="2"/>
        <v>0</v>
      </c>
      <c r="K21" s="1">
        <f t="shared" si="3"/>
        <v>0</v>
      </c>
      <c r="L21" s="2">
        <f t="shared" si="4"/>
        <v>0</v>
      </c>
    </row>
    <row r="22" spans="1:12" s="29" customFormat="1" ht="42" customHeight="1" thickBot="1" x14ac:dyDescent="0.25">
      <c r="A22" s="25"/>
      <c r="B22" s="58"/>
      <c r="C22" s="59"/>
      <c r="D22" s="59"/>
      <c r="E22" s="59"/>
      <c r="F22" s="59"/>
      <c r="G22" s="59"/>
      <c r="H22" s="59"/>
      <c r="I22" s="59"/>
      <c r="J22" s="60"/>
      <c r="K22" s="62" t="s">
        <v>23</v>
      </c>
      <c r="L22" s="63">
        <f>SUMIF(G:G,0%,J:J)</f>
        <v>0</v>
      </c>
    </row>
    <row r="23" spans="1:12" s="29" customFormat="1" ht="29.25" customHeight="1" thickBot="1" x14ac:dyDescent="0.25">
      <c r="A23" s="47" t="s">
        <v>25</v>
      </c>
      <c r="B23" s="48"/>
      <c r="C23" s="48"/>
      <c r="D23" s="48"/>
      <c r="E23" s="48"/>
      <c r="F23" s="48"/>
      <c r="G23" s="48"/>
      <c r="H23" s="48"/>
      <c r="I23" s="48"/>
      <c r="J23" s="49"/>
      <c r="K23" s="11" t="s">
        <v>10</v>
      </c>
      <c r="L23" s="4">
        <f>SUMIF(G:G,5%,J:J)</f>
        <v>0</v>
      </c>
    </row>
    <row r="24" spans="1:12" s="29" customFormat="1" ht="77.25" customHeight="1" x14ac:dyDescent="0.2">
      <c r="A24" s="45" t="s">
        <v>42</v>
      </c>
      <c r="B24" s="45"/>
      <c r="C24" s="45"/>
      <c r="D24" s="45"/>
      <c r="E24" s="45"/>
      <c r="F24" s="45"/>
      <c r="G24" s="45"/>
      <c r="H24" s="45"/>
      <c r="I24" s="45"/>
      <c r="J24" s="45"/>
      <c r="K24" s="7" t="s">
        <v>11</v>
      </c>
      <c r="L24" s="4">
        <f>SUMIF(G:G,19%,J:J)</f>
        <v>0</v>
      </c>
    </row>
    <row r="25" spans="1:12" s="29" customFormat="1" ht="20.25" customHeight="1" x14ac:dyDescent="0.2">
      <c r="A25" s="46"/>
      <c r="B25" s="46"/>
      <c r="C25" s="46"/>
      <c r="D25" s="46"/>
      <c r="E25" s="46"/>
      <c r="F25" s="46"/>
      <c r="G25" s="46"/>
      <c r="H25" s="46"/>
      <c r="I25" s="46"/>
      <c r="J25" s="46"/>
      <c r="K25" s="8" t="s">
        <v>7</v>
      </c>
      <c r="L25" s="5">
        <f>SUM(L22:L24)</f>
        <v>0</v>
      </c>
    </row>
    <row r="26" spans="1:12" s="29" customFormat="1" ht="23.25" customHeight="1" x14ac:dyDescent="0.2">
      <c r="A26" s="46"/>
      <c r="B26" s="46"/>
      <c r="C26" s="46"/>
      <c r="D26" s="46"/>
      <c r="E26" s="46"/>
      <c r="F26" s="46"/>
      <c r="G26" s="46"/>
      <c r="H26" s="46"/>
      <c r="I26" s="46"/>
      <c r="J26" s="46"/>
      <c r="K26" s="9" t="s">
        <v>12</v>
      </c>
      <c r="L26" s="6">
        <f>ROUND(L23*5%,0)</f>
        <v>0</v>
      </c>
    </row>
    <row r="27" spans="1:12" s="29" customFormat="1" x14ac:dyDescent="0.2">
      <c r="A27" s="46"/>
      <c r="B27" s="46"/>
      <c r="C27" s="46"/>
      <c r="D27" s="46"/>
      <c r="E27" s="46"/>
      <c r="F27" s="46"/>
      <c r="G27" s="46"/>
      <c r="H27" s="46"/>
      <c r="I27" s="46"/>
      <c r="J27" s="46"/>
      <c r="K27" s="9" t="s">
        <v>13</v>
      </c>
      <c r="L27" s="4">
        <f>ROUND(L24*19%,0)</f>
        <v>0</v>
      </c>
    </row>
    <row r="28" spans="1:12" s="29" customFormat="1" ht="40.5" customHeight="1" x14ac:dyDescent="0.2">
      <c r="A28" s="46"/>
      <c r="B28" s="46"/>
      <c r="C28" s="46"/>
      <c r="D28" s="46"/>
      <c r="E28" s="46"/>
      <c r="F28" s="46"/>
      <c r="G28" s="46"/>
      <c r="H28" s="46"/>
      <c r="I28" s="46"/>
      <c r="J28" s="46"/>
      <c r="K28" s="8" t="s">
        <v>14</v>
      </c>
      <c r="L28" s="5">
        <f>SUM(L26:L27)</f>
        <v>0</v>
      </c>
    </row>
    <row r="29" spans="1:12" s="29" customFormat="1" ht="59.25" customHeight="1" x14ac:dyDescent="0.2">
      <c r="A29" s="46"/>
      <c r="B29" s="46"/>
      <c r="C29" s="46"/>
      <c r="D29" s="46"/>
      <c r="E29" s="46"/>
      <c r="F29" s="46"/>
      <c r="G29" s="46"/>
      <c r="H29" s="46"/>
      <c r="I29" s="46"/>
      <c r="J29" s="46"/>
      <c r="K29" s="10" t="s">
        <v>15</v>
      </c>
      <c r="L29" s="5">
        <f>+L25+L28</f>
        <v>0</v>
      </c>
    </row>
    <row r="32" spans="1:12" x14ac:dyDescent="0.25">
      <c r="B32" s="32"/>
      <c r="C32" s="32"/>
    </row>
    <row r="33" spans="1:3" x14ac:dyDescent="0.25">
      <c r="B33" s="56"/>
      <c r="C33" s="56"/>
    </row>
    <row r="34" spans="1:3" ht="15.75" thickBot="1" x14ac:dyDescent="0.3">
      <c r="B34" s="57"/>
      <c r="C34" s="57"/>
    </row>
    <row r="35" spans="1:3" x14ac:dyDescent="0.25">
      <c r="B35" s="51" t="s">
        <v>20</v>
      </c>
      <c r="C35" s="51"/>
    </row>
    <row r="37" spans="1:3" x14ac:dyDescent="0.25">
      <c r="A37" s="30" t="s">
        <v>37</v>
      </c>
    </row>
  </sheetData>
  <sheetProtection selectLockedCells="1"/>
  <mergeCells count="20">
    <mergeCell ref="A24:J29"/>
    <mergeCell ref="A23:J23"/>
    <mergeCell ref="A9:B9"/>
    <mergeCell ref="B35:C35"/>
    <mergeCell ref="D13:G13"/>
    <mergeCell ref="D15:G15"/>
    <mergeCell ref="F9:G9"/>
    <mergeCell ref="J9:K9"/>
    <mergeCell ref="B33:C34"/>
    <mergeCell ref="B22:J2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2021-09-29T20:17:43Z</dcterms:modified>
</cp:coreProperties>
</file>