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2 EQUIPO ALIMENTO BALAN\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H22" i="1"/>
  <c r="I22" i="1" s="1"/>
  <c r="J22" i="1"/>
  <c r="K22" i="1" s="1"/>
  <c r="J20" i="1"/>
  <c r="H20" i="1"/>
  <c r="I20" i="1" s="1"/>
  <c r="L22" i="1" l="1"/>
  <c r="K20" i="1"/>
  <c r="L20" i="1" s="1"/>
  <c r="L24" i="1"/>
  <c r="L27" i="1" s="1"/>
  <c r="A21" i="1" l="1"/>
  <c r="A22" i="1" s="1"/>
  <c r="L25" i="1" l="1"/>
  <c r="L28" i="1" s="1"/>
  <c r="L23" i="1"/>
  <c r="L29" i="1" l="1"/>
  <c r="L26" i="1"/>
  <c r="L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<sst xmlns="http://schemas.openxmlformats.org/spreadsheetml/2006/main" count="46" uniqueCount="43">
  <si>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</si>
  <si>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</si>
  <si>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</si>
  <si>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</si>
  <si>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</si>
  <si>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</si>
  <si>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</si>
  <si>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</si>
  <si>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</si>
  <si>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</si>
  <si>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</si>
  <si>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</si>
  <si>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</si>
  <si>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</si>
  <si>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</si>
  <si>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</si>
  <si>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</si>
  <si>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</si>
  <si>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</si>
  <si>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</si>
  <si>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</si>
  <si>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</si>
  <si>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</si>
  <si>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</si>
  <si>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</si>
  <si>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</si>
  <si>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</si>
  <si>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</si>
  <si>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</si>
  <si>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</si>
  <si>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</si>
  <si>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</si>
  <si>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</si>
  <si>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</si>
  <si>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</si>
  <si>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</si>
  <si>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</si>
  <si>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</si>
  <si>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</si>
  <si>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</si>
  <si>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PELETIZADORA 100KILOS/HORA ALIMENTO PARA ANIMALES: Equipo en acero Inoxidable, en tubo de acero de 8”x0,50cm Motor de 5HP bifasico, caja reductora de 1 a 180 rpm Rodillos en acero templado de 120mmx3,5” (2)matriz en acero templado cementado, perforados de 4mm y6mm. Eje de acero inoxidable 304 de 35mm Tolva de salida en acero inoxidable 304 con inclinación de 30° Tolva de entrada vertical en acero inoxidable 304 de 30X30 tipo cono. Equipo de protección de guarda motor con botón on off. Estructura metálica en tubo de 25X25mm con pintura tipo spray. Plato evacuador de 8” en acero inoxidable. Plataforma de soporte y ruedas. Producción de 80 a 100 kilos/h Peso aproximado 70kilos</t>
  </si>
  <si>
    <t>MEZCLADORA HACER 50KILOS /BACHE ALIMENTO PARA ANIMALES Tanque de acero inoxidable 304, 0,40cmx0.60cmx0,70cm Motorreductor de 2.5HP Bifásico, caja reductora de 30rpm,con cambio de giro, Aspas helicoidal tipo blender, Tolva de salida con registro de control de paso Tapa en acero inoxidable 304 Eje en acero inoxidable de 30mm Chumaceras de soporte de 30mm Base en tubo cuadrado de 25X25mm en acero inoxidable Producción de 50kilos/bache 15min Peso 60 kilos.</t>
  </si>
  <si>
    <t>MOLINO DE MARTILLOS HACER 80 A 100KILOS/BACHE ALIMENTO PARA ANIMALES Molino en lámina HR de 3mm con base en tubo cuadrado de 25X25mm. Criba perforada 2mm y 5mm. Estructura de soporte para martillos en lámina 5/16 Motor de 5HP bifásico de 220V a 1700rpm. Equipo de protección guarda motor y botón on off Eje en acero de 30mm. 18 martillos de 10cms en platina calibrada de ¼ X 10cm Chumaceras de 30mm Tolva entrada de producto con contratapa para graduación de paso de granos Separadores. Salida descargue inferior con soporte para lona Peso: 50kilos Producción de 80 a 100 kilos/hora.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</si>
</sst>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Fill="1" applyBorder="1" applyAlignment="1">
      <alignment horizontal="center" vertical="center" wrapText="1"/>
    </xf>
    <xf numFmtId="0" fontId="0" fillId="0" borderId="0" xfId="0"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horizontal="center" vertical="center" wrapText="1"/>
    </xf>
    <xf numFmtId="0" fontId="1" fillId="0" borderId="20" xfId="0" applyFont="1" applyBorder="1" applyAlignment="1">
      <alignment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zoomScale="90" zoomScaleNormal="90" zoomScaleSheetLayoutView="90" zoomScalePageLayoutView="55" workbookViewId="0">
      <selection activeCell="B31" sqref="B31"/>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48" t="s">
        <v>37</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42" customFormat="1" ht="221" customHeight="1" x14ac:dyDescent="0.35">
      <c r="A20" s="8">
        <v>1</v>
      </c>
      <c r="B20" s="67" t="s">
        <v>40</v>
      </c>
      <c r="C20" s="35"/>
      <c r="D20" s="41">
        <v>1</v>
      </c>
      <c r="E20" s="66" t="s">
        <v>35</v>
      </c>
      <c r="F20" s="14">
        <v>0</v>
      </c>
      <c r="G20" s="1">
        <v>0</v>
      </c>
      <c r="H20" s="2">
        <f>+ROUND(F20*G20,0)</f>
        <v>0</v>
      </c>
      <c r="I20" s="2">
        <f>ROUND(F20+H20,0)</f>
        <v>0</v>
      </c>
      <c r="J20" s="2">
        <f>ROUND(F20*D20,0)</f>
        <v>0</v>
      </c>
      <c r="K20" s="2">
        <f>ROUND(J20*G20,0)</f>
        <v>0</v>
      </c>
      <c r="L20" s="3">
        <f>ROUND(J20+K20,0)</f>
        <v>0</v>
      </c>
    </row>
    <row r="21" spans="1:12" s="42" customFormat="1" ht="166.5" customHeight="1" x14ac:dyDescent="0.35">
      <c r="A21" s="8">
        <f t="shared" ref="A21:A22" si="0">+A20+1</f>
        <v>2</v>
      </c>
      <c r="B21" s="67" t="s">
        <v>41</v>
      </c>
      <c r="C21" s="35"/>
      <c r="D21" s="41">
        <v>1</v>
      </c>
      <c r="E21" s="66" t="s">
        <v>35</v>
      </c>
      <c r="F21" s="14">
        <v>0</v>
      </c>
      <c r="G21" s="1">
        <v>0</v>
      </c>
      <c r="H21" s="2">
        <f t="shared" ref="H21:H22" si="1">+ROUND(F21*G21,0)</f>
        <v>0</v>
      </c>
      <c r="I21" s="2">
        <f t="shared" ref="I21:I22" si="2">ROUND(F21+H21,0)</f>
        <v>0</v>
      </c>
      <c r="J21" s="2">
        <f t="shared" ref="J21:J22" si="3">ROUND(F21*D21,0)</f>
        <v>0</v>
      </c>
      <c r="K21" s="2">
        <f t="shared" ref="K21:K22" si="4">ROUND(J21*G21,0)</f>
        <v>0</v>
      </c>
      <c r="L21" s="3">
        <f t="shared" ref="L21:L22" si="5">ROUND(J21+K21,0)</f>
        <v>0</v>
      </c>
    </row>
    <row r="22" spans="1:12" s="42" customFormat="1" ht="198.5" customHeight="1" x14ac:dyDescent="0.35">
      <c r="A22" s="8">
        <f t="shared" si="0"/>
        <v>3</v>
      </c>
      <c r="B22" s="67" t="s">
        <v>42</v>
      </c>
      <c r="C22" s="35"/>
      <c r="D22" s="41">
        <v>1</v>
      </c>
      <c r="E22" s="66" t="s">
        <v>35</v>
      </c>
      <c r="F22" s="14">
        <v>0</v>
      </c>
      <c r="G22" s="1">
        <v>0</v>
      </c>
      <c r="H22" s="2">
        <f t="shared" si="1"/>
        <v>0</v>
      </c>
      <c r="I22" s="2">
        <f t="shared" si="2"/>
        <v>0</v>
      </c>
      <c r="J22" s="2">
        <f t="shared" si="3"/>
        <v>0</v>
      </c>
      <c r="K22" s="2">
        <f t="shared" si="4"/>
        <v>0</v>
      </c>
      <c r="L22" s="3">
        <f t="shared" si="5"/>
        <v>0</v>
      </c>
    </row>
    <row r="23" spans="1:12" s="29" customFormat="1" ht="42" customHeight="1" thickBot="1" x14ac:dyDescent="0.3">
      <c r="A23" s="25"/>
      <c r="B23" s="30"/>
      <c r="C23" s="30"/>
      <c r="D23" s="25"/>
      <c r="E23" s="31"/>
      <c r="F23" s="32"/>
      <c r="G23" s="31"/>
      <c r="H23" s="31"/>
      <c r="I23" s="33"/>
      <c r="K23" s="9" t="s">
        <v>23</v>
      </c>
      <c r="L23" s="5">
        <f>SUMIF(G:G,0%,J:J)</f>
        <v>0</v>
      </c>
    </row>
    <row r="24" spans="1:12" s="29" customFormat="1" ht="29.25" customHeight="1" thickBot="1" x14ac:dyDescent="0.3">
      <c r="A24" s="45" t="s">
        <v>25</v>
      </c>
      <c r="B24" s="46"/>
      <c r="C24" s="46"/>
      <c r="D24" s="46"/>
      <c r="E24" s="46"/>
      <c r="F24" s="46"/>
      <c r="G24" s="46"/>
      <c r="H24" s="46"/>
      <c r="I24" s="46"/>
      <c r="J24" s="47"/>
      <c r="K24" s="13" t="s">
        <v>10</v>
      </c>
      <c r="L24" s="5">
        <f>SUMIF(G:G,5%,J:J)</f>
        <v>0</v>
      </c>
    </row>
    <row r="25" spans="1:12" s="29" customFormat="1" ht="77.25" customHeight="1" x14ac:dyDescent="0.25">
      <c r="A25" s="43" t="s">
        <v>33</v>
      </c>
      <c r="B25" s="43"/>
      <c r="C25" s="43"/>
      <c r="D25" s="43"/>
      <c r="E25" s="43"/>
      <c r="F25" s="43"/>
      <c r="G25" s="43"/>
      <c r="H25" s="43"/>
      <c r="I25" s="43"/>
      <c r="J25" s="43"/>
      <c r="K25" s="9" t="s">
        <v>11</v>
      </c>
      <c r="L25" s="5">
        <f>SUMIF(G:G,19%,J:J)</f>
        <v>0</v>
      </c>
    </row>
    <row r="26" spans="1:12" s="29" customFormat="1" ht="20.25" customHeight="1" x14ac:dyDescent="0.3">
      <c r="A26" s="44"/>
      <c r="B26" s="44"/>
      <c r="C26" s="44"/>
      <c r="D26" s="44"/>
      <c r="E26" s="44"/>
      <c r="F26" s="44"/>
      <c r="G26" s="44"/>
      <c r="H26" s="44"/>
      <c r="I26" s="44"/>
      <c r="J26" s="44"/>
      <c r="K26" s="10" t="s">
        <v>7</v>
      </c>
      <c r="L26" s="6">
        <f>SUM(L23:L25)</f>
        <v>0</v>
      </c>
    </row>
    <row r="27" spans="1:12" s="29" customFormat="1" ht="23.25" customHeight="1" x14ac:dyDescent="0.25">
      <c r="A27" s="44"/>
      <c r="B27" s="44"/>
      <c r="C27" s="44"/>
      <c r="D27" s="44"/>
      <c r="E27" s="44"/>
      <c r="F27" s="44"/>
      <c r="G27" s="44"/>
      <c r="H27" s="44"/>
      <c r="I27" s="44"/>
      <c r="J27" s="44"/>
      <c r="K27" s="11" t="s">
        <v>12</v>
      </c>
      <c r="L27" s="7">
        <f>ROUND(L24*5%,0)</f>
        <v>0</v>
      </c>
    </row>
    <row r="28" spans="1:12" s="29" customFormat="1" x14ac:dyDescent="0.25">
      <c r="A28" s="44"/>
      <c r="B28" s="44"/>
      <c r="C28" s="44"/>
      <c r="D28" s="44"/>
      <c r="E28" s="44"/>
      <c r="F28" s="44"/>
      <c r="G28" s="44"/>
      <c r="H28" s="44"/>
      <c r="I28" s="44"/>
      <c r="J28" s="44"/>
      <c r="K28" s="11" t="s">
        <v>13</v>
      </c>
      <c r="L28" s="5">
        <f>ROUND(L25*19%,0)</f>
        <v>0</v>
      </c>
    </row>
    <row r="29" spans="1:12" s="29" customFormat="1" x14ac:dyDescent="0.3">
      <c r="A29" s="44"/>
      <c r="B29" s="44"/>
      <c r="C29" s="44"/>
      <c r="D29" s="44"/>
      <c r="E29" s="44"/>
      <c r="F29" s="44"/>
      <c r="G29" s="44"/>
      <c r="H29" s="44"/>
      <c r="I29" s="44"/>
      <c r="J29" s="44"/>
      <c r="K29" s="10" t="s">
        <v>14</v>
      </c>
      <c r="L29" s="6">
        <f>SUM(L27:L28)</f>
        <v>0</v>
      </c>
    </row>
    <row r="30" spans="1:12" s="29" customFormat="1" ht="59.25" customHeight="1" x14ac:dyDescent="0.3">
      <c r="A30" s="44"/>
      <c r="B30" s="44"/>
      <c r="C30" s="44"/>
      <c r="D30" s="44"/>
      <c r="E30" s="44"/>
      <c r="F30" s="44"/>
      <c r="G30" s="44"/>
      <c r="H30" s="44"/>
      <c r="I30" s="44"/>
      <c r="J30" s="44"/>
      <c r="K30" s="12" t="s">
        <v>15</v>
      </c>
      <c r="L30" s="6">
        <f>+L26+L29</f>
        <v>0</v>
      </c>
    </row>
    <row r="31" spans="1:12" x14ac:dyDescent="0.35">
      <c r="B31" s="40"/>
      <c r="C31" s="40"/>
    </row>
    <row r="32" spans="1:12" x14ac:dyDescent="0.35">
      <c r="B32" s="40"/>
      <c r="C32" s="40"/>
    </row>
    <row r="33" spans="1:3" x14ac:dyDescent="0.35">
      <c r="B33" s="40"/>
      <c r="C33" s="40"/>
    </row>
    <row r="34" spans="1:3" x14ac:dyDescent="0.35">
      <c r="B34" s="40"/>
      <c r="C34" s="40"/>
    </row>
    <row r="35" spans="1:3" ht="15" thickBot="1" x14ac:dyDescent="0.4">
      <c r="B35" s="57"/>
      <c r="C35" s="57"/>
    </row>
    <row r="36" spans="1:3" x14ac:dyDescent="0.35">
      <c r="B36" s="49" t="s">
        <v>20</v>
      </c>
      <c r="C36" s="49"/>
    </row>
    <row r="38" spans="1:3" x14ac:dyDescent="0.35">
      <c r="A38" s="34" t="s">
        <v>39</v>
      </c>
    </row>
  </sheetData>
  <sheetProtection algorithmName="SHA-512" hashValue="o+7ChUTr1ESEiAFHl+ZeCeQ2S0a9waMD04BXX4xSncIP3IJ0j2DZbWBfX4XCn9b+CTtMlvP19JTcuPxOm7Fc3Q==" saltValue="3p5ZFvpjJCQ6BLSpKpA4yA=="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5:J30"/>
    <mergeCell ref="A24:J24"/>
    <mergeCell ref="A10:B10"/>
    <mergeCell ref="B36:C36"/>
    <mergeCell ref="D14:G14"/>
    <mergeCell ref="D16:G16"/>
    <mergeCell ref="F10:G10"/>
    <mergeCell ref="J10:K10"/>
    <mergeCell ref="B35:C3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2021-09-09T19:24:39Z</dcterms:modified>
</cp:coreProperties>
</file>