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53222"/>
  <mc:AlternateContent xmlns:mc="http://schemas.openxmlformats.org/markup-compatibility/2006">
    <mc:Choice Requires="x15">
      <x15ac:absPath xmlns:x15ac="http://schemas.microsoft.com/office/spreadsheetml/2010/11/ac" url="C:\Users\FUSA-00000\Desktop\COMPRAS 2021\INVITACIONES A COTIZAR\Equipos Especializados de Aire\"/>
    </mc:Choice>
  </mc:AlternateContent>
  <bookViews>
    <workbookView xWindow="0" yWindow="0" windowWidth="20490" windowHeight="7050"/>
  </bookViews>
  <sheets>
    <sheet name="Hoja1" sheetId="1" r:id="rId1"/>
    <sheet name="Hoja2" sheetId="2" state="hidden" r:id="rId2"/>
  </sheets>
  <definedNames>
    <definedName name="_xlnm.Print_Area" localSheetId="0">Hoja1!$A$1:$L$43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9" i="1" l="1"/>
  <c r="H19" i="1"/>
  <c r="I19" i="1" s="1"/>
  <c r="J22" i="1"/>
  <c r="I22" i="1"/>
  <c r="H22" i="1"/>
  <c r="J23" i="1"/>
  <c r="I23" i="1"/>
  <c r="H23" i="1"/>
  <c r="J21" i="1"/>
  <c r="K21" i="1" s="1"/>
  <c r="I21" i="1"/>
  <c r="H21" i="1"/>
  <c r="J20" i="1"/>
  <c r="K20" i="1" s="1"/>
  <c r="L20" i="1" s="1"/>
  <c r="H20" i="1"/>
  <c r="I20" i="1" s="1"/>
  <c r="J25" i="1"/>
  <c r="I25" i="1"/>
  <c r="H25" i="1"/>
  <c r="J24" i="1"/>
  <c r="H24" i="1"/>
  <c r="I24" i="1" s="1"/>
  <c r="J26" i="1"/>
  <c r="I26" i="1"/>
  <c r="H26" i="1"/>
  <c r="K19" i="1" l="1"/>
  <c r="L19" i="1" s="1"/>
  <c r="K22" i="1"/>
  <c r="L22" i="1" s="1"/>
  <c r="L21" i="1"/>
  <c r="K23" i="1"/>
  <c r="L23" i="1" s="1"/>
  <c r="K24" i="1"/>
  <c r="L24" i="1" s="1"/>
  <c r="K25" i="1"/>
  <c r="L25" i="1" s="1"/>
  <c r="K26" i="1"/>
  <c r="L26" i="1" s="1"/>
  <c r="H27" i="1"/>
  <c r="I27" i="1" s="1"/>
  <c r="J27" i="1"/>
  <c r="K27" i="1" s="1"/>
  <c r="L27" i="1" s="1"/>
  <c r="L29" i="1" l="1"/>
  <c r="L32" i="1" s="1"/>
  <c r="L30" i="1" l="1"/>
  <c r="L33" i="1" s="1"/>
  <c r="L28" i="1"/>
  <c r="L34" i="1" l="1"/>
  <c r="L31" i="1"/>
  <c r="L35" i="1" l="1"/>
</calcChain>
</file>

<file path=xl/comments1.xml><?xml version="1.0" encoding="utf-8"?>
<comments xmlns="http://schemas.openxmlformats.org/spreadsheetml/2006/main">
  <authors>
    <author>MARIO CASTILLO</author>
  </authors>
  <commentList>
    <comment ref="H11" authorId="0" shapeId="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3" authorId="0" shapeId="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<sst xmlns="http://schemas.openxmlformats.org/spreadsheetml/2006/main" count="57" uniqueCount="48">
  <si>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</si>
  <si>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</si>
  <si>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</si>
  <si>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</si>
  <si>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</si>
  <si>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</si>
  <si>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</si>
  <si>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</si>
  <si>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</si>
  <si>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</si>
  <si>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</si>
  <si>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</si>
  <si>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</si>
  <si>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</si>
  <si>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</si>
  <si>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</si>
  <si>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</si>
  <si>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</si>
  <si>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</si>
  <si>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</si>
  <si>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</si>
  <si>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</si>
  <si>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</si>
  <si>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VALOR NO GRAVADO (TARIFA 0)</t>
  </si>
  <si>
    <t>UNIDAD DE MEDIDA</t>
  </si>
  <si>
    <t>ASPECTOS OBLIGATORIOS A TENER EN CUENTA</t>
  </si>
  <si>
    <t xml:space="preserve">PORCENTAJE DE IVA </t>
  </si>
  <si>
    <t>COTIZACIÓN PARA PROCESOS DE BIENES Y/O SERVICIOS</t>
  </si>
  <si>
    <t>TIPO DE CONTRIBUYENTE
 (Seleccione una de las siguientes opciones)</t>
  </si>
  <si>
    <t>VERSIÓN: 1</t>
  </si>
  <si>
    <t>VIGENCIA: 2021-05-24</t>
  </si>
  <si>
    <t>PÁGINA: 1 de 1</t>
  </si>
  <si>
    <t xml:space="preserve">ÍTEM </t>
  </si>
  <si>
    <t>CÓDIGO: ABSr125</t>
  </si>
  <si>
    <r>
      <rPr>
        <b/>
        <sz val="10"/>
        <color theme="1"/>
        <rFont val="Arial"/>
        <family val="2"/>
      </rPr>
      <t>NOTA 1:</t>
    </r>
    <r>
      <rPr>
        <sz val="10"/>
        <color theme="1"/>
        <rFont val="Arial"/>
        <family val="2"/>
      </rPr>
      <t xml:space="preserve"> Señor cotizante recuerde que este formato se encuentra formulado y no admite valores con decimales en los precios unitarios.                               
</t>
    </r>
    <r>
      <rPr>
        <b/>
        <sz val="10"/>
        <color theme="1"/>
        <rFont val="Arial"/>
        <family val="2"/>
      </rPr>
      <t>NOTA 2:</t>
    </r>
    <r>
      <rPr>
        <sz val="10"/>
        <color theme="1"/>
        <rFont val="Arial"/>
        <family val="2"/>
      </rPr>
      <t xml:space="preserve"> Tenga en cuenta el “Art. 477” del estatuto tributario, donde se presenta la aclaración de productos exentos.                                                                       
</t>
    </r>
    <r>
      <rPr>
        <b/>
        <sz val="10"/>
        <color theme="1"/>
        <rFont val="Arial"/>
        <family val="2"/>
      </rPr>
      <t>NOTA 3:</t>
    </r>
    <r>
      <rPr>
        <sz val="10"/>
        <color theme="1"/>
        <rFont val="Arial"/>
        <family val="2"/>
      </rPr>
      <t xml:space="preserve"> Tenga en cuenta el “Art. 476” del estatuto tributario,  donde se presenta la aclaración de productos y servicios excluidos.                                            
</t>
    </r>
    <r>
      <rPr>
        <b/>
        <sz val="10"/>
        <color theme="1"/>
        <rFont val="Arial"/>
        <family val="2"/>
      </rPr>
      <t xml:space="preserve">NOTA 4: </t>
    </r>
    <r>
      <rPr>
        <sz val="10"/>
        <color theme="1"/>
        <rFont val="Arial"/>
        <family val="2"/>
      </rPr>
      <t xml:space="preserve">Los productos y servicios ofertados por la persona naturales  </t>
    </r>
    <r>
      <rPr>
        <b/>
        <sz val="10"/>
        <color theme="1"/>
        <rFont val="Arial"/>
        <family val="2"/>
      </rPr>
      <t>NO RESPONSABLES DE IVA</t>
    </r>
    <r>
      <rPr>
        <sz val="10"/>
        <color theme="1"/>
        <rFont val="Arial"/>
        <family val="2"/>
      </rPr>
      <t xml:space="preserve"> deberán marcar el porcentaje de IVA tarifa CERO (0).     
</t>
    </r>
    <r>
      <rPr>
        <b/>
        <sz val="10"/>
        <color theme="1"/>
        <rFont val="Arial"/>
        <family val="2"/>
      </rPr>
      <t>NOTA 5:</t>
    </r>
    <r>
      <rPr>
        <sz val="10"/>
        <color theme="1"/>
        <rFont val="Arial"/>
        <family val="2"/>
      </rPr>
      <t xml:space="preserve"> Los bienes y/o servicios que se encuentren ofertados con tarifa diferencial a lo contemplado en estatuto Tributario y normas concordantes, deberán  allegar  aclaración como anexo por el oferente en los términos  Tributarios  que lo sustente. En caso de </t>
    </r>
    <r>
      <rPr>
        <b/>
        <sz val="10"/>
        <color theme="1"/>
        <rFont val="Arial"/>
        <family val="2"/>
      </rPr>
      <t>NO APORTAR</t>
    </r>
    <r>
      <rPr>
        <sz val="10"/>
        <color theme="1"/>
        <rFont val="Arial"/>
        <family val="2"/>
      </rPr>
      <t xml:space="preserve"> dicha información se establece como causal de rechazo de la COTIZACIÓN PARA PROCESO GESTIÓN BIENES Y/O SERVICIOS                                                                                                        
</t>
    </r>
    <r>
      <rPr>
        <b/>
        <sz val="10"/>
        <color theme="1"/>
        <rFont val="Arial"/>
        <family val="2"/>
      </rPr>
      <t>NOTA 6:</t>
    </r>
    <r>
      <rPr>
        <sz val="10"/>
        <color theme="1"/>
        <rFont val="Arial"/>
        <family val="2"/>
      </rPr>
      <t xml:space="preserve"> La validez de la cotización no podrá ser Inferior 30 días.                                                                                                                                                                                   
</t>
    </r>
    <r>
      <rPr>
        <b/>
        <sz val="10"/>
        <color theme="1"/>
        <rFont val="Arial"/>
        <family val="2"/>
      </rPr>
      <t>NOTA 7:</t>
    </r>
    <r>
      <rPr>
        <sz val="10"/>
        <color theme="1"/>
        <rFont val="Arial"/>
        <family val="2"/>
      </rPr>
      <t xml:space="preserve"> Recuerde que la forma de pago se debe sujetar a las condiciones establecidas por la Universidad de Cundinamarca para el presente proceso.   
</t>
    </r>
    <r>
      <rPr>
        <b/>
        <sz val="10"/>
        <color theme="1"/>
        <rFont val="Arial"/>
        <family val="2"/>
      </rPr>
      <t>NOTA 8:</t>
    </r>
    <r>
      <rPr>
        <sz val="10"/>
        <color theme="1"/>
        <rFont val="Arial"/>
        <family val="2"/>
      </rPr>
      <t xml:space="preserve"> Verifique el término de ejecución establecido en el ABSr097 que soporta la cotización.                                                                                                                  
</t>
    </r>
    <r>
      <rPr>
        <b/>
        <sz val="10"/>
        <color theme="1"/>
        <rFont val="Arial"/>
        <family val="2"/>
      </rPr>
      <t xml:space="preserve">NOTA 9: </t>
    </r>
    <r>
      <rPr>
        <sz val="10"/>
        <color theme="1"/>
        <rFont val="Arial"/>
        <family val="2"/>
      </rPr>
      <t xml:space="preserve">Sí el valor total de la cotización es inferior al 80% del presupuesto oficial destinado para la presente necesidad, el cotizante deberá adjuntar a la misma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Si el numero de ofertas supera las 5 cotizaciones, el porcentaje será calculado durante la evaluación de la misma y solo se analizaran aquellas justificaciones de las ofertas que estén por debajo de dicho porcentaje. 
</t>
    </r>
    <r>
      <rPr>
        <b/>
        <sz val="10"/>
        <color theme="1"/>
        <rFont val="Arial"/>
        <family val="2"/>
      </rPr>
      <t xml:space="preserve">NOTA 10: </t>
    </r>
    <r>
      <rPr>
        <sz val="10"/>
        <color theme="1"/>
        <rFont val="Arial"/>
        <family val="2"/>
      </rPr>
      <t xml:space="preserve">Señor cotizante recuerde revisar el </t>
    </r>
    <r>
      <rPr>
        <b/>
        <sz val="10"/>
        <color theme="1"/>
        <rFont val="Arial"/>
        <family val="2"/>
      </rPr>
      <t>ABSr097</t>
    </r>
    <r>
      <rPr>
        <sz val="10"/>
        <color theme="1"/>
        <rFont val="Arial"/>
        <family val="2"/>
      </rPr>
      <t xml:space="preserve"> en su totalidad y tener en cuenta todas las condiciones establecidas para la presentación de la cotización.
</t>
    </r>
    <r>
      <rPr>
        <b/>
        <sz val="10"/>
        <color theme="1"/>
        <rFont val="Arial"/>
        <family val="2"/>
      </rPr>
      <t xml:space="preserve">
</t>
    </r>
  </si>
  <si>
    <t>32.1-18</t>
  </si>
  <si>
    <t>Contador de Partículas con registro de datos,  Medición de partículas HCHO y temperatura
- Registro de datos para un análisis posterior.
- Gran pantalla LCD de 2,8", 320 x 240 Pixel
- Concentración másica PM 2.5 y PM 10
- Acumulador para uso móvil
- Punto de rocío y temperatura de bulbo húmedo.
-Medición de formaldehído en ppm</t>
  </si>
  <si>
    <t>Medidor de gas varios
- Alta precisión y funcionalidad - Manejo y mantenimiento sencillo 
- Rápido tiempo de respuesta - Posibilidad de cambiar los cabezales 
- Pantalla LCD - Alimentación con batería Unidad 02  
- Función de alarma (serie 300 y 500) 
- Función de calibración del sensor 
- Valores máximo, mínimo y promedio 
- Salida analógica (serie 300 y 500) 
- Salida digital (serie 500) 
- Registrador de datos (serie 500)</t>
  </si>
  <si>
    <t>Sensor de ozono.
Sensor de ozono (O3) / sensor-GSS (sensor semiconductor)
- Rango de medición: 0 ... 10 ppm
- Límite de detección mínimo: 0,02 ppm
- Precisión: &lt;±0,1ppm + 15%
- Resolución: 0,01 ppm
- Tiempo de respuesta: 60 s
- Temperatura: 0 ... +40 ºC
- Humedad: 10 ... 90%
- Tipo de aplicación: IND (salud y seguridad industrial)</t>
  </si>
  <si>
    <t xml:space="preserve">Sensor de dióxido de azufre (SO2) / sensor-GSE (sensor electroquímico)
- Rango de medición: 0 ... 100 ppm
- Límite de detección mínimo: 0,2 ppm
- Precisión: &lt;±0,05 / 0 ... 0,5 ppm
- Resolución: 0,1 ppm
- Temperatura: 0 ... +40 ºC
- Humedad: 10 ... 90%
</t>
  </si>
  <si>
    <t xml:space="preserve">Sensor VOC / sensor-GSS (sensor semiconductor)
- Rango de medición: 0 ... 500 ppm
- Límite de detección mínimo: 1 ppm
- Precisión: &lt;±5 ppm + 10%
- Resolución: 1 ppm
- Tiempo de respuesta: 30 s
- Temperatura: 0 ... +40 ºC
</t>
  </si>
  <si>
    <t xml:space="preserve">Sensor de metano (CH4) / sensor-GSS (sensor semiconductor)
- Rango de medición: 0 ... 10000 ppm
- Límite de detección mínimo: 10 ppm
- Precisión: &lt;±20 ppm + 15%
- Resolución: 1 ppm
- Tiempo de respuesta: 60 s
- Temperatura: 0 ... +40 ºC
- Humedad: 10 ... 90%
</t>
  </si>
  <si>
    <t>Sensor de dióxido de nitrógeno (NO2) / sensor-GSE (sensor electroquímico)
- Rango de medición: 0 ... 1 ppm
- Límite de detección mínimo: 0,005 ppm
- Precisión: &lt;±0,02 ppm 0-0,2 ppm / &lt;±10% 0,2-1 ppm
- Resolución: 0,001 ppm
- Tiempo de respuesta: 30 s
- Temperatura: 0 ... +40 ºC
- Humedad: 15 ... 90%</t>
  </si>
  <si>
    <t>Sensor de monóxido de carbono (CO) ECN / sensor-GSE (sensor electroquímico)
- Rango de medición: 0 ... 100 ppm
- Límite de detección mínimo: 0,2 ppm
- Precisión: &lt;±1 ppm 0-10 ppm; &lt;±10% 10-100ppm
- Resolución: 0,1 ppm
- Tiempo de respuesta: 30 s
- Temperatura: 0 ... +40 ºC
- Humedad: 15 ... 90%</t>
  </si>
  <si>
    <t xml:space="preserve">Sensor de dióxido de carbono (CO2) CE / sensor-NDIR (sensor infrarrojo)
- Rango de medición: 0 ... 5000 ppm
- Límite de detección mínimo: 20 ppm
- Precisión: &lt;±20ppm + 5%
- Resolución: 1 ppm
- Temperatura: 0 ... +40 ºC
- Humedad: 10 ... 90%
</t>
  </si>
  <si>
    <t>Und</t>
  </si>
  <si>
    <r>
      <rPr>
        <b/>
        <sz val="10"/>
        <color theme="1"/>
        <rFont val="Arial"/>
        <family val="2"/>
      </rPr>
      <t xml:space="preserve">FECHA DE ELABORACIÓN:   </t>
    </r>
    <r>
      <rPr>
        <sz val="10"/>
        <color theme="1"/>
        <rFont val="Arial"/>
        <family val="2"/>
      </rPr>
      <t xml:space="preserve">  </t>
    </r>
    <r>
      <rPr>
        <sz val="10"/>
        <color theme="0" tint="-0.34998626667073579"/>
        <rFont val="Arial"/>
        <family val="2"/>
      </rPr>
      <t>2021   /   10  /   20</t>
    </r>
  </si>
  <si>
    <t>Los oferentes deben enviar con la propuesta las fichas técnicas de los equipos cotizados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</si>
</sst>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 #,##0_-;\-* #,##0_-;_-* &quot;-&quot;_-;_-@_-"/>
    <numFmt numFmtId="165" formatCode="_-* #,##0.00_-;\-* #,##0.00_-;_-* &quot;-&quot;??_-;_-@_-"/>
  </numFmts>
  <fonts count="13"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s>
  <fills count="4">
    <fill>
      <patternFill patternType="none"/>
    </fill>
    <fill>
      <patternFill patternType="gray125"/>
    </fill>
    <fill>
      <patternFill patternType="solid">
        <fgColor theme="0"/>
        <bgColor indexed="64"/>
      </patternFill>
    </fill>
    <fill>
      <patternFill patternType="solid">
        <fgColor rgb="FF00482B"/>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rgb="FF4B514E"/>
      </left>
      <right/>
      <top style="thin">
        <color rgb="FF4B514E"/>
      </top>
      <bottom style="thin">
        <color rgb="FF4B514E"/>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000000"/>
      </left>
      <right style="thin">
        <color rgb="FF000000"/>
      </right>
      <top style="thin">
        <color rgb="FF000000"/>
      </top>
      <bottom style="thin">
        <color rgb="FF000000"/>
      </bottom>
      <diagonal/>
    </border>
    <border>
      <left/>
      <right style="thin">
        <color indexed="64"/>
      </right>
      <top/>
      <bottom style="medium">
        <color indexed="64"/>
      </bottom>
      <diagonal/>
    </border>
  </borders>
  <cellStyleXfs count="5">
    <xf numFmtId="0" fontId="0" fillId="0" borderId="0"/>
    <xf numFmtId="9" fontId="5" fillId="0" borderId="0" applyFont="0" applyFill="0" applyBorder="0" applyAlignment="0" applyProtection="0"/>
    <xf numFmtId="164"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cellStyleXfs>
  <cellXfs count="68">
    <xf numFmtId="0" fontId="0" fillId="0" borderId="0" xfId="0"/>
    <xf numFmtId="0" fontId="0" fillId="2" borderId="0" xfId="0" applyFill="1"/>
    <xf numFmtId="0" fontId="1" fillId="2" borderId="0" xfId="0" applyFont="1" applyFill="1"/>
    <xf numFmtId="0" fontId="1" fillId="2" borderId="0" xfId="0" applyFont="1" applyFill="1" applyAlignment="1">
      <alignment horizontal="center"/>
    </xf>
    <xf numFmtId="0" fontId="8" fillId="3" borderId="1" xfId="0" applyFont="1" applyFill="1" applyBorder="1" applyAlignment="1" applyProtection="1">
      <alignment horizontal="center" vertical="center" wrapText="1"/>
      <protection locked="0"/>
    </xf>
    <xf numFmtId="0" fontId="3" fillId="0" borderId="0" xfId="0" applyFont="1" applyAlignment="1">
      <alignment vertical="center"/>
    </xf>
    <xf numFmtId="0" fontId="3" fillId="0" borderId="3" xfId="0" applyFont="1" applyFill="1" applyBorder="1" applyAlignment="1" applyProtection="1">
      <alignment horizontal="left" vertical="center" wrapText="1"/>
      <protection locked="0"/>
    </xf>
    <xf numFmtId="9" fontId="3" fillId="0" borderId="1" xfId="1" applyFont="1" applyFill="1" applyBorder="1" applyAlignment="1" applyProtection="1">
      <alignment horizontal="center" vertical="center"/>
      <protection locked="0"/>
    </xf>
    <xf numFmtId="165" fontId="3" fillId="0" borderId="1" xfId="3" applyFont="1" applyFill="1" applyBorder="1" applyAlignment="1" applyProtection="1">
      <alignment horizontal="center" vertical="center"/>
      <protection hidden="1"/>
    </xf>
    <xf numFmtId="165" fontId="3" fillId="0" borderId="1" xfId="3" applyFont="1" applyFill="1" applyBorder="1" applyAlignment="1" applyProtection="1">
      <alignment vertical="center"/>
      <protection hidden="1"/>
    </xf>
    <xf numFmtId="165" fontId="8" fillId="3" borderId="1" xfId="3" applyFont="1" applyFill="1" applyBorder="1" applyAlignment="1" applyProtection="1">
      <alignment horizontal="center" vertical="center" wrapText="1"/>
      <protection locked="0"/>
    </xf>
    <xf numFmtId="0" fontId="0" fillId="2" borderId="0" xfId="0" applyFill="1" applyAlignment="1">
      <alignment vertical="center"/>
    </xf>
    <xf numFmtId="9" fontId="0" fillId="0" borderId="0" xfId="1" applyFont="1"/>
    <xf numFmtId="165" fontId="3" fillId="0" borderId="1" xfId="4" applyFont="1" applyBorder="1" applyProtection="1">
      <protection hidden="1"/>
    </xf>
    <xf numFmtId="165" fontId="6" fillId="0" borderId="1" xfId="4" applyFont="1" applyBorder="1" applyProtection="1">
      <protection hidden="1"/>
    </xf>
    <xf numFmtId="165" fontId="3" fillId="0" borderId="1" xfId="4" applyFont="1" applyFill="1" applyBorder="1" applyProtection="1">
      <protection hidden="1"/>
    </xf>
    <xf numFmtId="0" fontId="3" fillId="2" borderId="0" xfId="0" applyFont="1" applyFill="1" applyBorder="1" applyAlignment="1" applyProtection="1">
      <alignment horizontal="center" vertical="center"/>
      <protection locked="0"/>
    </xf>
    <xf numFmtId="165" fontId="3" fillId="0" borderId="1" xfId="3" applyFont="1" applyBorder="1" applyAlignment="1" applyProtection="1">
      <alignment horizontal="center" vertical="center" wrapText="1"/>
      <protection hidden="1"/>
    </xf>
    <xf numFmtId="165" fontId="6" fillId="0" borderId="1" xfId="3" applyFont="1" applyBorder="1" applyAlignment="1" applyProtection="1">
      <alignment horizontal="center" vertical="center"/>
      <protection hidden="1"/>
    </xf>
    <xf numFmtId="165" fontId="3" fillId="0" borderId="1" xfId="3" applyFont="1" applyBorder="1" applyAlignment="1" applyProtection="1">
      <alignment horizontal="center" vertical="center"/>
      <protection hidden="1"/>
    </xf>
    <xf numFmtId="165" fontId="6" fillId="0" borderId="1" xfId="3" applyFont="1" applyBorder="1" applyAlignment="1" applyProtection="1">
      <alignment horizontal="center" vertical="center" wrapText="1"/>
      <protection hidden="1"/>
    </xf>
    <xf numFmtId="165" fontId="3" fillId="0" borderId="6" xfId="3" applyFont="1" applyBorder="1" applyAlignment="1" applyProtection="1">
      <alignment horizontal="center" vertical="center" wrapText="1"/>
      <protection hidden="1"/>
    </xf>
    <xf numFmtId="165" fontId="12" fillId="0" borderId="1" xfId="3" applyFont="1" applyFill="1" applyBorder="1" applyAlignment="1" applyProtection="1">
      <alignment horizontal="center" vertical="center"/>
      <protection locked="0"/>
    </xf>
    <xf numFmtId="0" fontId="8" fillId="3" borderId="1" xfId="0" applyFont="1" applyFill="1" applyBorder="1" applyAlignment="1" applyProtection="1">
      <alignment horizontal="center" vertical="center" wrapText="1"/>
      <protection hidden="1"/>
    </xf>
    <xf numFmtId="0" fontId="3" fillId="0" borderId="3" xfId="0" applyFont="1" applyFill="1" applyBorder="1" applyAlignment="1" applyProtection="1">
      <alignment horizontal="center" vertical="center"/>
      <protection hidden="1"/>
    </xf>
    <xf numFmtId="0" fontId="1" fillId="0" borderId="20" xfId="0" applyFont="1" applyBorder="1" applyAlignment="1" applyProtection="1">
      <alignment horizontal="center" vertical="center" wrapText="1"/>
      <protection hidden="1"/>
    </xf>
    <xf numFmtId="165" fontId="8" fillId="3" borderId="1" xfId="3" applyFont="1" applyFill="1" applyBorder="1" applyAlignment="1" applyProtection="1">
      <alignment horizontal="center" vertical="center" wrapText="1"/>
      <protection hidden="1"/>
    </xf>
    <xf numFmtId="0" fontId="1" fillId="2" borderId="0" xfId="0" applyFont="1" applyFill="1" applyProtection="1">
      <protection locked="0"/>
    </xf>
    <xf numFmtId="0" fontId="0" fillId="2" borderId="0" xfId="0" applyFill="1" applyProtection="1">
      <protection locked="0"/>
    </xf>
    <xf numFmtId="0" fontId="3" fillId="2" borderId="0" xfId="0" applyFont="1" applyFill="1" applyProtection="1">
      <protection locked="0"/>
    </xf>
    <xf numFmtId="0" fontId="3" fillId="2" borderId="0" xfId="0" applyFont="1" applyFill="1" applyBorder="1" applyAlignment="1" applyProtection="1">
      <alignment horizontal="left"/>
      <protection locked="0"/>
    </xf>
    <xf numFmtId="0" fontId="9" fillId="2" borderId="1" xfId="0" applyFont="1" applyFill="1" applyBorder="1" applyAlignment="1" applyProtection="1">
      <alignment vertical="center"/>
      <protection locked="0"/>
    </xf>
    <xf numFmtId="0" fontId="9" fillId="2" borderId="4" xfId="0" applyFont="1" applyFill="1" applyBorder="1" applyAlignment="1" applyProtection="1">
      <alignment vertical="center"/>
      <protection locked="0"/>
    </xf>
    <xf numFmtId="0" fontId="6" fillId="2" borderId="0" xfId="0" applyFont="1" applyFill="1" applyBorder="1" applyAlignment="1" applyProtection="1">
      <alignment horizontal="left"/>
      <protection locked="0"/>
    </xf>
    <xf numFmtId="0" fontId="9" fillId="2" borderId="0" xfId="0" applyFont="1" applyFill="1" applyBorder="1" applyAlignment="1" applyProtection="1">
      <alignment horizontal="left"/>
      <protection locked="0"/>
    </xf>
    <xf numFmtId="0" fontId="1" fillId="2" borderId="0" xfId="0" applyFont="1" applyFill="1" applyBorder="1" applyAlignment="1" applyProtection="1">
      <alignment horizontal="left"/>
      <protection locked="0"/>
    </xf>
    <xf numFmtId="0" fontId="1" fillId="2" borderId="7" xfId="0" applyFont="1" applyFill="1" applyBorder="1" applyAlignment="1" applyProtection="1">
      <alignment horizontal="center" vertical="center" wrapText="1"/>
      <protection locked="0"/>
    </xf>
    <xf numFmtId="0" fontId="1" fillId="2" borderId="0" xfId="0" applyFont="1" applyFill="1" applyAlignment="1" applyProtection="1">
      <alignment horizontal="left"/>
      <protection locked="0"/>
    </xf>
    <xf numFmtId="0" fontId="3" fillId="0" borderId="3"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0" fontId="6" fillId="2" borderId="17" xfId="0" applyFont="1" applyFill="1" applyBorder="1" applyAlignment="1" applyProtection="1">
      <alignment horizontal="center" vertical="center"/>
      <protection hidden="1"/>
    </xf>
    <xf numFmtId="0" fontId="6" fillId="2" borderId="18" xfId="0" applyFont="1" applyFill="1" applyBorder="1" applyAlignment="1" applyProtection="1">
      <alignment horizontal="center" vertical="center"/>
      <protection hidden="1"/>
    </xf>
    <xf numFmtId="0" fontId="6" fillId="2" borderId="19" xfId="0" applyFont="1" applyFill="1" applyBorder="1" applyAlignment="1" applyProtection="1">
      <alignment horizontal="center" vertical="center"/>
      <protection hidden="1"/>
    </xf>
    <xf numFmtId="0" fontId="3" fillId="2" borderId="1" xfId="0" applyFont="1" applyFill="1" applyBorder="1" applyAlignment="1" applyProtection="1">
      <alignment horizontal="left"/>
      <protection locked="0"/>
    </xf>
    <xf numFmtId="0" fontId="9" fillId="2" borderId="15" xfId="0" applyFont="1" applyFill="1" applyBorder="1" applyAlignment="1">
      <alignment horizontal="center"/>
    </xf>
    <xf numFmtId="0" fontId="8" fillId="3" borderId="4" xfId="0" applyFont="1" applyFill="1" applyBorder="1" applyAlignment="1" applyProtection="1">
      <alignment horizontal="center" vertical="center" wrapText="1"/>
      <protection locked="0"/>
    </xf>
    <xf numFmtId="0" fontId="8" fillId="3" borderId="5" xfId="0" applyFont="1" applyFill="1" applyBorder="1" applyAlignment="1" applyProtection="1">
      <alignment horizontal="center" vertical="center" wrapText="1"/>
      <protection locked="0"/>
    </xf>
    <xf numFmtId="0" fontId="8" fillId="3" borderId="14" xfId="0" applyFont="1" applyFill="1" applyBorder="1" applyAlignment="1" applyProtection="1">
      <alignment horizontal="center" vertical="center" wrapText="1"/>
      <protection locked="0"/>
    </xf>
    <xf numFmtId="0" fontId="6" fillId="2" borderId="4" xfId="0" applyFont="1" applyFill="1" applyBorder="1" applyAlignment="1" applyProtection="1">
      <alignment horizontal="center" vertical="center" wrapText="1"/>
      <protection locked="0"/>
    </xf>
    <xf numFmtId="0" fontId="6" fillId="2" borderId="6" xfId="0" applyFont="1" applyFill="1" applyBorder="1" applyAlignment="1" applyProtection="1">
      <alignment horizontal="center" vertical="center" wrapText="1"/>
      <protection locked="0"/>
    </xf>
    <xf numFmtId="0" fontId="1" fillId="2" borderId="4" xfId="0" applyFont="1" applyFill="1" applyBorder="1" applyAlignment="1" applyProtection="1">
      <alignment horizontal="center" vertical="center"/>
      <protection locked="0"/>
    </xf>
    <xf numFmtId="0" fontId="1" fillId="2" borderId="6" xfId="0" applyFont="1" applyFill="1" applyBorder="1" applyAlignment="1" applyProtection="1">
      <alignment horizontal="center" vertical="center"/>
      <protection locked="0"/>
    </xf>
    <xf numFmtId="0" fontId="1" fillId="2" borderId="16" xfId="0" applyFont="1" applyFill="1" applyBorder="1" applyAlignment="1">
      <alignment horizontal="center"/>
    </xf>
    <xf numFmtId="0" fontId="3" fillId="2" borderId="16" xfId="0" applyFont="1" applyFill="1" applyBorder="1" applyAlignment="1" applyProtection="1">
      <alignment horizontal="justify" vertical="center" wrapText="1"/>
      <protection hidden="1"/>
    </xf>
    <xf numFmtId="0" fontId="3" fillId="2" borderId="16" xfId="0" applyFont="1" applyFill="1" applyBorder="1" applyAlignment="1" applyProtection="1">
      <alignment horizontal="justify" vertical="center"/>
      <protection hidden="1"/>
    </xf>
    <xf numFmtId="0" fontId="3" fillId="2" borderId="21" xfId="0" applyFont="1" applyFill="1" applyBorder="1" applyAlignment="1" applyProtection="1">
      <alignment horizontal="justify" vertical="center"/>
      <protection hidden="1"/>
    </xf>
    <xf numFmtId="0" fontId="2" fillId="0" borderId="2" xfId="0" applyFont="1" applyBorder="1" applyAlignment="1">
      <alignment vertical="top" wrapText="1"/>
    </xf>
    <xf numFmtId="0" fontId="4" fillId="0" borderId="1" xfId="0" applyFont="1" applyBorder="1" applyAlignment="1">
      <alignment horizontal="center" vertical="center" wrapText="1"/>
    </xf>
    <xf numFmtId="0" fontId="8" fillId="3" borderId="8" xfId="0" applyFont="1" applyFill="1" applyBorder="1" applyAlignment="1" applyProtection="1">
      <alignment horizontal="center" vertical="center" wrapText="1"/>
      <protection locked="0"/>
    </xf>
    <xf numFmtId="0" fontId="8" fillId="3" borderId="9" xfId="0" applyFont="1" applyFill="1" applyBorder="1" applyAlignment="1" applyProtection="1">
      <alignment horizontal="center" vertical="center" wrapText="1"/>
      <protection locked="0"/>
    </xf>
    <xf numFmtId="0" fontId="8" fillId="3" borderId="10" xfId="0" applyFont="1" applyFill="1" applyBorder="1" applyAlignment="1" applyProtection="1">
      <alignment horizontal="center" vertical="center" wrapText="1"/>
      <protection locked="0"/>
    </xf>
    <xf numFmtId="0" fontId="8" fillId="3" borderId="11" xfId="0" applyFont="1" applyFill="1" applyBorder="1" applyAlignment="1" applyProtection="1">
      <alignment horizontal="center" vertical="center" wrapText="1"/>
      <protection locked="0"/>
    </xf>
    <xf numFmtId="0" fontId="8" fillId="3" borderId="12" xfId="0" applyFont="1" applyFill="1" applyBorder="1" applyAlignment="1" applyProtection="1">
      <alignment horizontal="center" vertical="center" wrapText="1"/>
      <protection locked="0"/>
    </xf>
    <xf numFmtId="0" fontId="8" fillId="3" borderId="13" xfId="0" applyFont="1" applyFill="1" applyBorder="1" applyAlignment="1" applyProtection="1">
      <alignment horizontal="center" vertical="center" wrapText="1"/>
      <protection locked="0"/>
    </xf>
    <xf numFmtId="0" fontId="3" fillId="2" borderId="1" xfId="0" applyFont="1" applyFill="1" applyBorder="1" applyAlignment="1">
      <alignment vertical="top" wrapText="1"/>
    </xf>
    <xf numFmtId="0" fontId="1" fillId="2" borderId="1" xfId="0" applyFont="1" applyFill="1" applyBorder="1" applyAlignment="1">
      <alignment wrapText="1"/>
    </xf>
    <xf numFmtId="0" fontId="3" fillId="2" borderId="1" xfId="0" applyFont="1" applyFill="1" applyBorder="1" applyAlignment="1">
      <alignment horizontal="center" vertical="center" wrapText="1"/>
    </xf>
    <xf numFmtId="0" fontId="1" fillId="2" borderId="1" xfId="0" applyFont="1" applyFill="1" applyBorder="1" applyAlignment="1">
      <alignment horizontal="center" vertical="center" wrapText="1"/>
    </xf>
  </cellXfs>
  <cellStyles count="5">
    <cellStyle name="Millares" xfId="4" builtinId="3"/>
    <cellStyle name="Millares [0] 2" xfId="2"/>
    <cellStyle name="Millares 2" xfId="3"/>
    <cellStyle name="Normal" xfId="0" builtinId="0"/>
    <cellStyle name="Porcentaje" xfId="1" builtinId="5"/>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43"/>
  <sheetViews>
    <sheetView tabSelected="1" zoomScale="70" zoomScaleNormal="70" zoomScaleSheetLayoutView="90" zoomScalePageLayoutView="55" workbookViewId="0">
      <selection activeCell="A30" sqref="A30:J35"/>
    </sheetView>
  </sheetViews>
  <sheetFormatPr baseColWidth="10" defaultRowHeight="15" x14ac:dyDescent="0.25"/>
  <cols>
    <col min="1" max="1" width="10.7109375" style="2" customWidth="1"/>
    <col min="2" max="2" width="47.5703125" style="2" customWidth="1"/>
    <col min="3" max="3" width="24.42578125" style="2" customWidth="1"/>
    <col min="4" max="4" width="13.28515625" style="2" customWidth="1"/>
    <col min="5" max="6" width="15" style="2" customWidth="1"/>
    <col min="7" max="7" width="19.85546875" style="2" customWidth="1"/>
    <col min="8" max="8" width="15" style="2" customWidth="1"/>
    <col min="9" max="9" width="15" style="1" customWidth="1"/>
    <col min="10" max="10" width="16.7109375" style="1" customWidth="1"/>
    <col min="11" max="11" width="20.140625" style="1" customWidth="1"/>
    <col min="12" max="12" width="21.7109375" style="1" customWidth="1"/>
    <col min="13" max="16384" width="11.42578125" style="1"/>
  </cols>
  <sheetData>
    <row r="1" spans="1:12" x14ac:dyDescent="0.25">
      <c r="F1" s="3"/>
    </row>
    <row r="2" spans="1:12" ht="15.75" customHeight="1" x14ac:dyDescent="0.25">
      <c r="A2" s="56"/>
      <c r="B2" s="57" t="s">
        <v>0</v>
      </c>
      <c r="C2" s="57"/>
      <c r="D2" s="57"/>
      <c r="E2" s="57"/>
      <c r="F2" s="57"/>
      <c r="G2" s="57"/>
      <c r="H2" s="57"/>
      <c r="I2" s="57"/>
      <c r="J2" s="57"/>
      <c r="K2" s="57" t="s">
        <v>33</v>
      </c>
      <c r="L2" s="57"/>
    </row>
    <row r="3" spans="1:12" ht="15.75" customHeight="1" x14ac:dyDescent="0.25">
      <c r="A3" s="56"/>
      <c r="B3" s="57" t="s">
        <v>1</v>
      </c>
      <c r="C3" s="57"/>
      <c r="D3" s="57"/>
      <c r="E3" s="57"/>
      <c r="F3" s="57"/>
      <c r="G3" s="57"/>
      <c r="H3" s="57"/>
      <c r="I3" s="57"/>
      <c r="J3" s="57"/>
      <c r="K3" s="57" t="s">
        <v>29</v>
      </c>
      <c r="L3" s="57"/>
    </row>
    <row r="4" spans="1:12" ht="16.5" customHeight="1" x14ac:dyDescent="0.25">
      <c r="A4" s="56"/>
      <c r="B4" s="57" t="s">
        <v>27</v>
      </c>
      <c r="C4" s="57"/>
      <c r="D4" s="57"/>
      <c r="E4" s="57"/>
      <c r="F4" s="57"/>
      <c r="G4" s="57"/>
      <c r="H4" s="57"/>
      <c r="I4" s="57"/>
      <c r="J4" s="57"/>
      <c r="K4" s="57" t="s">
        <v>30</v>
      </c>
      <c r="L4" s="57"/>
    </row>
    <row r="5" spans="1:12" ht="15" customHeight="1" x14ac:dyDescent="0.25">
      <c r="A5" s="56"/>
      <c r="B5" s="57"/>
      <c r="C5" s="57"/>
      <c r="D5" s="57"/>
      <c r="E5" s="57"/>
      <c r="F5" s="57"/>
      <c r="G5" s="57"/>
      <c r="H5" s="57"/>
      <c r="I5" s="57"/>
      <c r="J5" s="57"/>
      <c r="K5" s="57" t="s">
        <v>31</v>
      </c>
      <c r="L5" s="57"/>
    </row>
    <row r="6" spans="1:12" s="28" customFormat="1" x14ac:dyDescent="0.25">
      <c r="A6" s="27"/>
      <c r="B6" s="27"/>
      <c r="C6" s="27"/>
      <c r="D6" s="27"/>
      <c r="E6" s="27"/>
      <c r="F6" s="27"/>
      <c r="G6" s="27"/>
      <c r="H6" s="27"/>
    </row>
    <row r="7" spans="1:12" s="28" customFormat="1" x14ac:dyDescent="0.25">
      <c r="A7" s="29">
        <v>16</v>
      </c>
      <c r="B7" s="27"/>
      <c r="C7" s="27"/>
      <c r="D7" s="27"/>
      <c r="E7" s="27"/>
      <c r="F7" s="27"/>
      <c r="G7" s="27"/>
      <c r="H7" s="27"/>
    </row>
    <row r="8" spans="1:12" s="28" customFormat="1" x14ac:dyDescent="0.25">
      <c r="A8" s="29"/>
      <c r="B8" s="27"/>
      <c r="C8" s="27"/>
      <c r="D8" s="27"/>
      <c r="E8" s="27"/>
      <c r="F8" s="27"/>
      <c r="G8" s="27"/>
      <c r="H8" s="27"/>
    </row>
    <row r="9" spans="1:12" s="28" customFormat="1" ht="25.5" customHeight="1" x14ac:dyDescent="0.25">
      <c r="A9" s="43" t="s">
        <v>46</v>
      </c>
      <c r="B9" s="43"/>
      <c r="C9" s="30"/>
      <c r="D9" s="27"/>
      <c r="E9" s="31" t="s">
        <v>21</v>
      </c>
      <c r="F9" s="48"/>
      <c r="G9" s="49"/>
      <c r="H9" s="27"/>
      <c r="I9" s="32" t="s">
        <v>16</v>
      </c>
      <c r="J9" s="50"/>
      <c r="K9" s="51"/>
    </row>
    <row r="10" spans="1:12" s="28" customFormat="1" ht="15.75" thickBot="1" x14ac:dyDescent="0.3">
      <c r="A10" s="30"/>
      <c r="B10" s="30"/>
      <c r="C10" s="30"/>
      <c r="D10" s="27"/>
      <c r="E10" s="33"/>
      <c r="F10" s="33"/>
      <c r="G10" s="33"/>
      <c r="H10" s="27"/>
      <c r="I10" s="34"/>
      <c r="J10" s="35"/>
      <c r="K10" s="35"/>
    </row>
    <row r="11" spans="1:12" s="28" customFormat="1" ht="30.75" customHeight="1" thickBot="1" x14ac:dyDescent="0.3">
      <c r="A11" s="58" t="s">
        <v>28</v>
      </c>
      <c r="B11" s="59"/>
      <c r="C11" s="16"/>
      <c r="D11" s="45" t="s">
        <v>17</v>
      </c>
      <c r="E11" s="46"/>
      <c r="F11" s="46"/>
      <c r="G11" s="47"/>
      <c r="H11" s="36"/>
      <c r="I11" s="34"/>
    </row>
    <row r="12" spans="1:12" s="28" customFormat="1" ht="15.75" thickBot="1" x14ac:dyDescent="0.3">
      <c r="A12" s="60"/>
      <c r="B12" s="61"/>
      <c r="C12" s="16"/>
      <c r="D12" s="37"/>
      <c r="E12" s="33"/>
      <c r="F12" s="33"/>
      <c r="G12" s="33"/>
      <c r="H12" s="27"/>
      <c r="I12" s="34"/>
    </row>
    <row r="13" spans="1:12" s="28" customFormat="1" ht="30" customHeight="1" thickBot="1" x14ac:dyDescent="0.3">
      <c r="A13" s="60"/>
      <c r="B13" s="61"/>
      <c r="C13" s="16"/>
      <c r="D13" s="45" t="s">
        <v>18</v>
      </c>
      <c r="E13" s="46"/>
      <c r="F13" s="46"/>
      <c r="G13" s="47"/>
      <c r="H13" s="36"/>
      <c r="I13" s="34"/>
    </row>
    <row r="14" spans="1:12" s="28" customFormat="1" ht="18.75" customHeight="1" thickBot="1" x14ac:dyDescent="0.3">
      <c r="A14" s="60"/>
      <c r="B14" s="61"/>
      <c r="C14" s="16"/>
      <c r="D14" s="27"/>
      <c r="E14" s="33"/>
      <c r="F14" s="33"/>
      <c r="G14" s="33"/>
      <c r="H14" s="27"/>
      <c r="I14" s="34"/>
    </row>
    <row r="15" spans="1:12" s="28" customFormat="1" ht="24" customHeight="1" thickBot="1" x14ac:dyDescent="0.3">
      <c r="A15" s="62"/>
      <c r="B15" s="63"/>
      <c r="C15" s="16"/>
      <c r="D15" s="45" t="s">
        <v>22</v>
      </c>
      <c r="E15" s="46"/>
      <c r="F15" s="46"/>
      <c r="G15" s="47"/>
      <c r="H15" s="36"/>
      <c r="I15" s="34"/>
      <c r="J15" s="35"/>
      <c r="K15" s="35"/>
    </row>
    <row r="16" spans="1:12" s="28" customFormat="1" x14ac:dyDescent="0.25">
      <c r="A16" s="30"/>
      <c r="B16" s="30"/>
      <c r="C16" s="30"/>
      <c r="D16" s="27"/>
      <c r="E16" s="33"/>
      <c r="F16" s="33"/>
      <c r="G16" s="33"/>
      <c r="H16" s="27"/>
      <c r="I16" s="34"/>
      <c r="J16" s="35"/>
      <c r="K16" s="35"/>
    </row>
    <row r="17" spans="1:12" s="28" customFormat="1" x14ac:dyDescent="0.25">
      <c r="A17" s="27"/>
      <c r="B17" s="27"/>
      <c r="C17" s="27"/>
      <c r="D17" s="27"/>
      <c r="E17" s="27"/>
      <c r="F17" s="27"/>
      <c r="G17" s="27"/>
      <c r="H17" s="27"/>
    </row>
    <row r="18" spans="1:12" s="11" customFormat="1" ht="25.5" x14ac:dyDescent="0.25">
      <c r="A18" s="23" t="s">
        <v>32</v>
      </c>
      <c r="B18" s="23" t="s">
        <v>2</v>
      </c>
      <c r="C18" s="4" t="s">
        <v>19</v>
      </c>
      <c r="D18" s="23" t="s">
        <v>3</v>
      </c>
      <c r="E18" s="23" t="s">
        <v>24</v>
      </c>
      <c r="F18" s="10" t="s">
        <v>4</v>
      </c>
      <c r="G18" s="26" t="s">
        <v>26</v>
      </c>
      <c r="H18" s="26" t="s">
        <v>5</v>
      </c>
      <c r="I18" s="26" t="s">
        <v>6</v>
      </c>
      <c r="J18" s="26" t="s">
        <v>7</v>
      </c>
      <c r="K18" s="26" t="s">
        <v>8</v>
      </c>
      <c r="L18" s="26" t="s">
        <v>9</v>
      </c>
    </row>
    <row r="19" spans="1:12" s="11" customFormat="1" ht="114.75" x14ac:dyDescent="0.25">
      <c r="A19" s="24">
        <v>1</v>
      </c>
      <c r="B19" s="64" t="s">
        <v>36</v>
      </c>
      <c r="C19" s="6"/>
      <c r="D19" s="66">
        <v>1</v>
      </c>
      <c r="E19" s="25" t="s">
        <v>45</v>
      </c>
      <c r="F19" s="22"/>
      <c r="G19" s="7">
        <v>0</v>
      </c>
      <c r="H19" s="8">
        <f t="shared" ref="H19" si="0">+ROUND(F19*G19,0)</f>
        <v>0</v>
      </c>
      <c r="I19" s="8">
        <f t="shared" ref="I19" si="1">ROUND(F19+H19,0)</f>
        <v>0</v>
      </c>
      <c r="J19" s="8">
        <f t="shared" ref="J19" si="2">ROUND(F19*D19,0)</f>
        <v>0</v>
      </c>
      <c r="K19" s="8">
        <f t="shared" ref="K19" si="3">ROUND(J19*G19,0)</f>
        <v>0</v>
      </c>
      <c r="L19" s="9">
        <f t="shared" ref="L19" si="4">ROUND(J19+K19,0)</f>
        <v>0</v>
      </c>
    </row>
    <row r="20" spans="1:12" s="11" customFormat="1" ht="165.75" x14ac:dyDescent="0.25">
      <c r="A20" s="24">
        <v>2</v>
      </c>
      <c r="B20" s="64" t="s">
        <v>37</v>
      </c>
      <c r="C20" s="6"/>
      <c r="D20" s="66">
        <v>2</v>
      </c>
      <c r="E20" s="25" t="s">
        <v>45</v>
      </c>
      <c r="F20" s="22"/>
      <c r="G20" s="7">
        <v>0</v>
      </c>
      <c r="H20" s="8">
        <f t="shared" ref="H19:H23" si="5">+ROUND(F20*G20,0)</f>
        <v>0</v>
      </c>
      <c r="I20" s="8">
        <f t="shared" ref="I19:I23" si="6">ROUND(F20+H20,0)</f>
        <v>0</v>
      </c>
      <c r="J20" s="8">
        <f t="shared" ref="J19:J23" si="7">ROUND(F20*D20,0)</f>
        <v>0</v>
      </c>
      <c r="K20" s="8">
        <f t="shared" ref="K19:K23" si="8">ROUND(J20*G20,0)</f>
        <v>0</v>
      </c>
      <c r="L20" s="9">
        <f t="shared" ref="L19:L23" si="9">ROUND(J20+K20,0)</f>
        <v>0</v>
      </c>
    </row>
    <row r="21" spans="1:12" s="11" customFormat="1" ht="185.25" x14ac:dyDescent="0.2">
      <c r="A21" s="24">
        <v>3</v>
      </c>
      <c r="B21" s="65" t="s">
        <v>38</v>
      </c>
      <c r="C21" s="6"/>
      <c r="D21" s="67">
        <v>1</v>
      </c>
      <c r="E21" s="25" t="s">
        <v>45</v>
      </c>
      <c r="F21" s="22"/>
      <c r="G21" s="7">
        <v>0</v>
      </c>
      <c r="H21" s="8">
        <f t="shared" si="5"/>
        <v>0</v>
      </c>
      <c r="I21" s="8">
        <f t="shared" si="6"/>
        <v>0</v>
      </c>
      <c r="J21" s="8">
        <f t="shared" si="7"/>
        <v>0</v>
      </c>
      <c r="K21" s="8">
        <f t="shared" si="8"/>
        <v>0</v>
      </c>
      <c r="L21" s="9">
        <f t="shared" si="9"/>
        <v>0</v>
      </c>
    </row>
    <row r="22" spans="1:12" s="11" customFormat="1" ht="142.5" x14ac:dyDescent="0.2">
      <c r="A22" s="24">
        <v>4</v>
      </c>
      <c r="B22" s="65" t="s">
        <v>39</v>
      </c>
      <c r="C22" s="6"/>
      <c r="D22" s="67">
        <v>1</v>
      </c>
      <c r="E22" s="25" t="s">
        <v>45</v>
      </c>
      <c r="F22" s="22"/>
      <c r="G22" s="7">
        <v>0</v>
      </c>
      <c r="H22" s="8">
        <f t="shared" ref="H22" si="10">+ROUND(F22*G22,0)</f>
        <v>0</v>
      </c>
      <c r="I22" s="8">
        <f t="shared" ref="I22" si="11">ROUND(F22+H22,0)</f>
        <v>0</v>
      </c>
      <c r="J22" s="8">
        <f t="shared" ref="J22" si="12">ROUND(F22*D22,0)</f>
        <v>0</v>
      </c>
      <c r="K22" s="8">
        <f t="shared" ref="K22" si="13">ROUND(J22*G22,0)</f>
        <v>0</v>
      </c>
      <c r="L22" s="9">
        <f t="shared" ref="L22" si="14">ROUND(J22+K22,0)</f>
        <v>0</v>
      </c>
    </row>
    <row r="23" spans="1:12" s="11" customFormat="1" ht="114.75" x14ac:dyDescent="0.25">
      <c r="A23" s="24">
        <v>5</v>
      </c>
      <c r="B23" s="64" t="s">
        <v>40</v>
      </c>
      <c r="C23" s="6"/>
      <c r="D23" s="66">
        <v>1</v>
      </c>
      <c r="E23" s="25" t="s">
        <v>45</v>
      </c>
      <c r="F23" s="22"/>
      <c r="G23" s="7">
        <v>0</v>
      </c>
      <c r="H23" s="8">
        <f t="shared" si="5"/>
        <v>0</v>
      </c>
      <c r="I23" s="8">
        <f t="shared" si="6"/>
        <v>0</v>
      </c>
      <c r="J23" s="8">
        <f t="shared" si="7"/>
        <v>0</v>
      </c>
      <c r="K23" s="8">
        <f t="shared" si="8"/>
        <v>0</v>
      </c>
      <c r="L23" s="9">
        <f t="shared" si="9"/>
        <v>0</v>
      </c>
    </row>
    <row r="24" spans="1:12" s="11" customFormat="1" ht="156.75" x14ac:dyDescent="0.2">
      <c r="A24" s="24">
        <v>6</v>
      </c>
      <c r="B24" s="65" t="s">
        <v>41</v>
      </c>
      <c r="C24" s="6"/>
      <c r="D24" s="67">
        <v>1</v>
      </c>
      <c r="E24" s="25" t="s">
        <v>45</v>
      </c>
      <c r="F24" s="22"/>
      <c r="G24" s="7">
        <v>0</v>
      </c>
      <c r="H24" s="8">
        <f t="shared" ref="H24:H25" si="15">+ROUND(F24*G24,0)</f>
        <v>0</v>
      </c>
      <c r="I24" s="8">
        <f t="shared" ref="I24:I25" si="16">ROUND(F24+H24,0)</f>
        <v>0</v>
      </c>
      <c r="J24" s="8">
        <f t="shared" ref="J24:J25" si="17">ROUND(F24*D24,0)</f>
        <v>0</v>
      </c>
      <c r="K24" s="8">
        <f t="shared" ref="K24:K25" si="18">ROUND(J24*G24,0)</f>
        <v>0</v>
      </c>
      <c r="L24" s="9">
        <f t="shared" ref="L24:L25" si="19">ROUND(J24+K24,0)</f>
        <v>0</v>
      </c>
    </row>
    <row r="25" spans="1:12" s="11" customFormat="1" ht="242.25" x14ac:dyDescent="0.2">
      <c r="A25" s="24">
        <v>7</v>
      </c>
      <c r="B25" s="65" t="s">
        <v>42</v>
      </c>
      <c r="C25" s="6"/>
      <c r="D25" s="67">
        <v>1</v>
      </c>
      <c r="E25" s="25" t="s">
        <v>45</v>
      </c>
      <c r="F25" s="22"/>
      <c r="G25" s="7">
        <v>0</v>
      </c>
      <c r="H25" s="8">
        <f t="shared" si="15"/>
        <v>0</v>
      </c>
      <c r="I25" s="8">
        <f t="shared" si="16"/>
        <v>0</v>
      </c>
      <c r="J25" s="8">
        <f t="shared" si="17"/>
        <v>0</v>
      </c>
      <c r="K25" s="8">
        <f t="shared" si="18"/>
        <v>0</v>
      </c>
      <c r="L25" s="9">
        <f t="shared" si="19"/>
        <v>0</v>
      </c>
    </row>
    <row r="26" spans="1:12" s="11" customFormat="1" ht="156.75" x14ac:dyDescent="0.2">
      <c r="A26" s="24">
        <v>8</v>
      </c>
      <c r="B26" s="65" t="s">
        <v>43</v>
      </c>
      <c r="C26" s="6"/>
      <c r="D26" s="67">
        <v>1</v>
      </c>
      <c r="E26" s="25" t="s">
        <v>45</v>
      </c>
      <c r="F26" s="22"/>
      <c r="G26" s="7">
        <v>0</v>
      </c>
      <c r="H26" s="8">
        <f t="shared" ref="H26" si="20">+ROUND(F26*G26,0)</f>
        <v>0</v>
      </c>
      <c r="I26" s="8">
        <f t="shared" ref="I26" si="21">ROUND(F26+H26,0)</f>
        <v>0</v>
      </c>
      <c r="J26" s="8">
        <f t="shared" ref="J26" si="22">ROUND(F26*D26,0)</f>
        <v>0</v>
      </c>
      <c r="K26" s="8">
        <f t="shared" ref="K26" si="23">ROUND(J26*G26,0)</f>
        <v>0</v>
      </c>
      <c r="L26" s="9">
        <f t="shared" ref="L26" si="24">ROUND(J26+K26,0)</f>
        <v>0</v>
      </c>
    </row>
    <row r="27" spans="1:12" s="11" customFormat="1" ht="142.5" x14ac:dyDescent="0.2">
      <c r="A27" s="24">
        <v>9</v>
      </c>
      <c r="B27" s="65" t="s">
        <v>44</v>
      </c>
      <c r="C27" s="6"/>
      <c r="D27" s="67">
        <v>1</v>
      </c>
      <c r="E27" s="25" t="s">
        <v>45</v>
      </c>
      <c r="F27" s="22"/>
      <c r="G27" s="7">
        <v>0</v>
      </c>
      <c r="H27" s="8">
        <f t="shared" ref="H27" si="25">+ROUND(F27*G27,0)</f>
        <v>0</v>
      </c>
      <c r="I27" s="8">
        <f t="shared" ref="I27" si="26">ROUND(F27+H27,0)</f>
        <v>0</v>
      </c>
      <c r="J27" s="8">
        <f t="shared" ref="J27" si="27">ROUND(F27*D27,0)</f>
        <v>0</v>
      </c>
      <c r="K27" s="8">
        <f t="shared" ref="K27" si="28">ROUND(J27*G27,0)</f>
        <v>0</v>
      </c>
      <c r="L27" s="9">
        <f t="shared" ref="L27" si="29">ROUND(J27+K27,0)</f>
        <v>0</v>
      </c>
    </row>
    <row r="28" spans="1:12" s="11" customFormat="1" ht="42" customHeight="1" thickBot="1" x14ac:dyDescent="0.25">
      <c r="A28" s="53" t="s">
        <v>47</v>
      </c>
      <c r="B28" s="54"/>
      <c r="C28" s="54"/>
      <c r="D28" s="54"/>
      <c r="E28" s="54"/>
      <c r="F28" s="54"/>
      <c r="G28" s="54"/>
      <c r="H28" s="54"/>
      <c r="I28" s="54"/>
      <c r="J28" s="55"/>
      <c r="K28" s="17" t="s">
        <v>23</v>
      </c>
      <c r="L28" s="13">
        <f>SUMIF(G:G,0%,J:J)</f>
        <v>0</v>
      </c>
    </row>
    <row r="29" spans="1:12" s="11" customFormat="1" ht="29.25" customHeight="1" thickBot="1" x14ac:dyDescent="0.25">
      <c r="A29" s="40" t="s">
        <v>25</v>
      </c>
      <c r="B29" s="41"/>
      <c r="C29" s="41"/>
      <c r="D29" s="41"/>
      <c r="E29" s="41"/>
      <c r="F29" s="41"/>
      <c r="G29" s="41"/>
      <c r="H29" s="41"/>
      <c r="I29" s="41"/>
      <c r="J29" s="42"/>
      <c r="K29" s="21" t="s">
        <v>10</v>
      </c>
      <c r="L29" s="13">
        <f>SUMIF(G:G,5%,J:J)</f>
        <v>0</v>
      </c>
    </row>
    <row r="30" spans="1:12" s="11" customFormat="1" ht="77.25" customHeight="1" x14ac:dyDescent="0.2">
      <c r="A30" s="38" t="s">
        <v>34</v>
      </c>
      <c r="B30" s="38"/>
      <c r="C30" s="38"/>
      <c r="D30" s="38"/>
      <c r="E30" s="38"/>
      <c r="F30" s="38"/>
      <c r="G30" s="38"/>
      <c r="H30" s="38"/>
      <c r="I30" s="38"/>
      <c r="J30" s="38"/>
      <c r="K30" s="17" t="s">
        <v>11</v>
      </c>
      <c r="L30" s="13">
        <f>SUMIF(G:G,19%,J:J)</f>
        <v>0</v>
      </c>
    </row>
    <row r="31" spans="1:12" s="11" customFormat="1" ht="20.25" customHeight="1" x14ac:dyDescent="0.2">
      <c r="A31" s="39"/>
      <c r="B31" s="39"/>
      <c r="C31" s="39"/>
      <c r="D31" s="39"/>
      <c r="E31" s="39"/>
      <c r="F31" s="39"/>
      <c r="G31" s="39"/>
      <c r="H31" s="39"/>
      <c r="I31" s="39"/>
      <c r="J31" s="39"/>
      <c r="K31" s="18" t="s">
        <v>7</v>
      </c>
      <c r="L31" s="14">
        <f>SUM(L28:L30)</f>
        <v>0</v>
      </c>
    </row>
    <row r="32" spans="1:12" s="11" customFormat="1" ht="23.25" customHeight="1" x14ac:dyDescent="0.2">
      <c r="A32" s="39"/>
      <c r="B32" s="39"/>
      <c r="C32" s="39"/>
      <c r="D32" s="39"/>
      <c r="E32" s="39"/>
      <c r="F32" s="39"/>
      <c r="G32" s="39"/>
      <c r="H32" s="39"/>
      <c r="I32" s="39"/>
      <c r="J32" s="39"/>
      <c r="K32" s="19" t="s">
        <v>12</v>
      </c>
      <c r="L32" s="15">
        <f>ROUND(L29*5%,0)</f>
        <v>0</v>
      </c>
    </row>
    <row r="33" spans="1:12" s="11" customFormat="1" x14ac:dyDescent="0.2">
      <c r="A33" s="39"/>
      <c r="B33" s="39"/>
      <c r="C33" s="39"/>
      <c r="D33" s="39"/>
      <c r="E33" s="39"/>
      <c r="F33" s="39"/>
      <c r="G33" s="39"/>
      <c r="H33" s="39"/>
      <c r="I33" s="39"/>
      <c r="J33" s="39"/>
      <c r="K33" s="19" t="s">
        <v>13</v>
      </c>
      <c r="L33" s="13">
        <f>ROUND(L30*19%,0)</f>
        <v>0</v>
      </c>
    </row>
    <row r="34" spans="1:12" s="11" customFormat="1" x14ac:dyDescent="0.2">
      <c r="A34" s="39"/>
      <c r="B34" s="39"/>
      <c r="C34" s="39"/>
      <c r="D34" s="39"/>
      <c r="E34" s="39"/>
      <c r="F34" s="39"/>
      <c r="G34" s="39"/>
      <c r="H34" s="39"/>
      <c r="I34" s="39"/>
      <c r="J34" s="39"/>
      <c r="K34" s="18" t="s">
        <v>14</v>
      </c>
      <c r="L34" s="14">
        <f>SUM(L32:L33)</f>
        <v>0</v>
      </c>
    </row>
    <row r="35" spans="1:12" s="11" customFormat="1" ht="59.25" customHeight="1" x14ac:dyDescent="0.2">
      <c r="A35" s="39"/>
      <c r="B35" s="39"/>
      <c r="C35" s="39"/>
      <c r="D35" s="39"/>
      <c r="E35" s="39"/>
      <c r="F35" s="39"/>
      <c r="G35" s="39"/>
      <c r="H35" s="39"/>
      <c r="I35" s="39"/>
      <c r="J35" s="39"/>
      <c r="K35" s="20" t="s">
        <v>15</v>
      </c>
      <c r="L35" s="14">
        <f>+L31+L34</f>
        <v>0</v>
      </c>
    </row>
    <row r="40" spans="1:12" ht="15.75" thickBot="1" x14ac:dyDescent="0.3">
      <c r="B40" s="52"/>
      <c r="C40" s="52"/>
    </row>
    <row r="41" spans="1:12" x14ac:dyDescent="0.25">
      <c r="B41" s="44" t="s">
        <v>20</v>
      </c>
      <c r="C41" s="44"/>
    </row>
    <row r="43" spans="1:12" x14ac:dyDescent="0.25">
      <c r="A43" s="5" t="s">
        <v>35</v>
      </c>
    </row>
  </sheetData>
  <sheetProtection algorithmName="SHA-512" hashValue="PnXDTCnSQWo42LsPiKbfdjpQcB0cGPKyRmGlvUpEdgsk/ScDKu+SnNYBz4gqe8flXvklojoMn+TgIaaVEO3cPg==" saltValue="McK3qCRTo7cQeXQcbrHVIw==" spinCount="100000" sheet="1" formatRows="0" insertRows="0" deleteRows="0"/>
  <mergeCells count="20">
    <mergeCell ref="A2:A5"/>
    <mergeCell ref="D11:G11"/>
    <mergeCell ref="K2:L2"/>
    <mergeCell ref="K3:L3"/>
    <mergeCell ref="K4:L4"/>
    <mergeCell ref="K5:L5"/>
    <mergeCell ref="A11:B15"/>
    <mergeCell ref="B2:J2"/>
    <mergeCell ref="B3:J3"/>
    <mergeCell ref="B4:J5"/>
    <mergeCell ref="A30:J35"/>
    <mergeCell ref="A29:J29"/>
    <mergeCell ref="A9:B9"/>
    <mergeCell ref="B41:C41"/>
    <mergeCell ref="D13:G13"/>
    <mergeCell ref="D15:G15"/>
    <mergeCell ref="F9:G9"/>
    <mergeCell ref="J9:K9"/>
    <mergeCell ref="B40:C40"/>
    <mergeCell ref="A28:J28"/>
  </mergeCells>
  <dataValidations disablePrompts="1" count="1">
    <dataValidation type="whole" allowBlank="1" showInputMessage="1" showErrorMessage="1" sqref="F19:F27">
      <formula1>0</formula1>
      <formula2>100000000</formula2>
    </dataValidation>
  </dataValidations>
  <pageMargins left="0.7" right="0.7" top="0.75" bottom="0.75" header="0.3" footer="0.3"/>
  <pageSetup paperSize="5" scale="60" orientation="landscape" r:id="rId1"/>
  <colBreaks count="1" manualBreakCount="1">
    <brk id="12" max="41" man="1"/>
  </colBreaks>
  <drawing r:id="rId2"/>
  <legacyDrawing r:id="rId3"/>
  <extLst>
    <ext xmlns:x14="http://schemas.microsoft.com/office/spreadsheetml/2009/9/main" uri="{CCE6A557-97BC-4b89-ADB6-D9C93CAAB3DF}">
      <x14:dataValidations xmlns:xm="http://schemas.microsoft.com/office/excel/2006/main" disablePrompts="1" count="1">
        <x14:dataValidation type="list" allowBlank="1" showInputMessage="1" showErrorMessage="1">
          <x14:formula1>
            <xm:f>Hoja2!$D$7:$D$9</xm:f>
          </x14:formula1>
          <xm:sqref>G19:G27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7:D10"/>
  <sheetViews>
    <sheetView workbookViewId="0">
      <selection activeCell="D10" sqref="D10"/>
    </sheetView>
  </sheetViews>
  <sheetFormatPr baseColWidth="10" defaultRowHeight="15" x14ac:dyDescent="0.25"/>
  <sheetData>
    <row r="7" spans="4:4" x14ac:dyDescent="0.25">
      <c r="D7" s="12">
        <v>0</v>
      </c>
    </row>
    <row r="8" spans="4:4" x14ac:dyDescent="0.25">
      <c r="D8" s="12">
        <v>0.05</v>
      </c>
    </row>
    <row r="9" spans="4:4" x14ac:dyDescent="0.25">
      <c r="D9" s="12">
        <v>0.19</v>
      </c>
    </row>
    <row r="10" spans="4:4" x14ac:dyDescent="0.25">
      <c r="D10" s="12"/>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FUSA-00000</cp:lastModifiedBy>
  <dcterms:created xsi:type="dcterms:W3CDTF">2017-04-28T13:22:52Z</dcterms:created>
  <dcterms:modified xsi:type="dcterms:W3CDTF">2021-10-13T22:07:03Z</dcterms:modified>
</cp:coreProperties>
</file>