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203 LAB. DE AGUAS/"/>
    </mc:Choice>
  </mc:AlternateContent>
  <xr:revisionPtr revIDLastSave="29" documentId="13_ncr:1_{718184DB-F1A3-4A55-B149-6C4C848469F5}" xr6:coauthVersionLast="46" xr6:coauthVersionMax="46" xr10:uidLastSave="{45B25FC0-598B-4200-B4A7-BD5D5CC4BC96}"/>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 r="A34" i="1" s="1"/>
  <c r="A35" i="1" s="1"/>
  <c r="J35" i="1"/>
  <c r="J34" i="1"/>
  <c r="K34" i="1" s="1"/>
  <c r="L34" i="1" s="1"/>
  <c r="J33" i="1"/>
  <c r="K33" i="1" s="1"/>
  <c r="L33" i="1" s="1"/>
  <c r="J32" i="1"/>
  <c r="J31" i="1"/>
  <c r="J30" i="1"/>
  <c r="K30" i="1" s="1"/>
  <c r="L30" i="1" s="1"/>
  <c r="J29" i="1"/>
  <c r="K29" i="1" s="1"/>
  <c r="L29" i="1" s="1"/>
  <c r="J28" i="1"/>
  <c r="J27" i="1"/>
  <c r="J26" i="1"/>
  <c r="K26" i="1" s="1"/>
  <c r="L26" i="1" s="1"/>
  <c r="J25" i="1"/>
  <c r="K25" i="1" s="1"/>
  <c r="L25" i="1" s="1"/>
  <c r="J24" i="1"/>
  <c r="K24" i="1" s="1"/>
  <c r="J23" i="1"/>
  <c r="J22" i="1"/>
  <c r="K22" i="1" s="1"/>
  <c r="L22" i="1" s="1"/>
  <c r="J21" i="1"/>
  <c r="K21" i="1" s="1"/>
  <c r="L21" i="1" s="1"/>
  <c r="J20" i="1"/>
  <c r="J19" i="1"/>
  <c r="H27" i="1"/>
  <c r="I27" i="1" s="1"/>
  <c r="H28" i="1"/>
  <c r="I28" i="1" s="1"/>
  <c r="H29" i="1"/>
  <c r="I29" i="1" s="1"/>
  <c r="H30" i="1"/>
  <c r="I30" i="1" s="1"/>
  <c r="H31" i="1"/>
  <c r="I31" i="1" s="1"/>
  <c r="H32" i="1"/>
  <c r="I32" i="1" s="1"/>
  <c r="H33" i="1"/>
  <c r="I33" i="1" s="1"/>
  <c r="H34" i="1"/>
  <c r="I34" i="1" s="1"/>
  <c r="H35" i="1"/>
  <c r="I35" i="1" s="1"/>
  <c r="H20" i="1"/>
  <c r="I20" i="1" s="1"/>
  <c r="H21" i="1"/>
  <c r="I21" i="1" s="1"/>
  <c r="H22" i="1"/>
  <c r="I22" i="1" s="1"/>
  <c r="H23" i="1"/>
  <c r="I23" i="1" s="1"/>
  <c r="H24" i="1"/>
  <c r="I24" i="1" s="1"/>
  <c r="H25" i="1"/>
  <c r="I25" i="1" s="1"/>
  <c r="H26" i="1"/>
  <c r="I26" i="1" s="1"/>
  <c r="H19" i="1"/>
  <c r="I19" i="1" s="1"/>
  <c r="K20" i="1" l="1"/>
  <c r="L20" i="1" s="1"/>
  <c r="K28" i="1"/>
  <c r="L28" i="1" s="1"/>
  <c r="K32" i="1"/>
  <c r="L32" i="1" s="1"/>
  <c r="K19" i="1"/>
  <c r="L19" i="1" s="1"/>
  <c r="K23" i="1"/>
  <c r="L23" i="1" s="1"/>
  <c r="L24" i="1"/>
  <c r="K27" i="1"/>
  <c r="L27" i="1" s="1"/>
  <c r="K31" i="1"/>
  <c r="L31" i="1" s="1"/>
  <c r="K35" i="1"/>
  <c r="L35" i="1" s="1"/>
  <c r="L37" i="1"/>
  <c r="L40" i="1" s="1"/>
  <c r="L38" i="1" l="1"/>
  <c r="L41" i="1" s="1"/>
  <c r="L36" i="1"/>
  <c r="L42" i="1" l="1"/>
  <c r="L39" i="1"/>
  <c r="L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<sst xmlns="http://schemas.openxmlformats.org/spreadsheetml/2006/main" count="73" uniqueCount="56">
  <si>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</si>
  <si>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</si>
  <si>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</si>
  <si>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</si>
  <si>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</si>
  <si>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</si>
  <si>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</si>
  <si>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</si>
  <si>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</si>
  <si>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</si>
  <si>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</si>
  <si>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</si>
  <si>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</si>
  <si>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</si>
  <si>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</si>
  <si>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</si>
  <si>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</si>
  <si>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</si>
  <si>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</si>
  <si>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</si>
  <si>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</si>
  <si>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</si>
  <si>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</si>
  <si>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</si>
  <si>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</si>
  <si>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</si>
  <si>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</si>
  <si>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</si>
  <si>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</si>
  <si>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</si>
  <si>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</si>
  <si>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</si>
  <si>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</si>
  <si>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</si>
  <si>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</si>
  <si>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</si>
  <si>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</si>
  <si>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</si>
  <si>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</si>
  <si>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PLACA:  55361 NOMBRE EQUIPO:  Autoclave Eléctrica Horizontal  Capacidad de 13.5 Litros. MANTENIMIENTO: PREVENTIVO/CORRECTIVO:  PREVENTIVO  DESCRIPCION:  Limpieza de conductos, verificación de válvula de emergencia, verificación de temperaturas, verificación de presión y tiempos.</t>
  </si>
  <si>
    <t>PLACA:  2007901  NOMBRE EQUIPO:   Baño María memmert.  MANTENIMIENTO: PREVENTIVO/CORRECTIVO:  PREVENTIVO  DESCRIPCION:  Revisión de reservorio, verificación y calibración de temperaturas, ubicación de termocupla</t>
  </si>
  <si>
    <t>PLACA:  55363   NOMBRE EQUIPO:  Succionador o Bomba de Vacío  MANTENIMIENTO: PREVENTIVO/CORRECTIVO:  PREVENTIVO  DESCRIPCION:  Inspección general del equipo, limpieza general del equipo; limpieza y revisión de componentes eléctricos; revisión, ajuste y lubricación de componentes mecánicos; ajuste del diafragma y vacuo metro; prueba funcional</t>
  </si>
  <si>
    <t>PLACA:  50027   NOMBRE EQUIPO:  Estereoscopio Marca Advance Óptica.  MANTENIMIENTO: PREVENTIVO/CORRECTIVO:  PREVENTIVO  DESCRIPCION:  Verificar el ajuste de la plataforma mecánica. Comprobar el ajuste del mecanismo de enfoque. Verificar el funcionamiento del diafragma. Limpiar todos los componentes mecánicos</t>
  </si>
  <si>
    <t>PLACA:  50028   NOMBRE EQUIPO:  Estereoscopio Marca Advance Óptica.  MANTENIMIENTO: PREVENTIVO/CORRECTIVO:  PREVENTIVO  DESCRIPCION:  Verificar el ajuste de la plataforma mecánica. Comprobar el ajuste del mecanismo de enfoque. Verificar el funcionamiento del diafragma. Limpiar todos los componentes mecánicos</t>
  </si>
  <si>
    <t>PLACA:  50029   NOMBRE EQUIPO:  Estereoscopio Marca Advance Óptica.  MANTENIMIENTO: PREVENTIVO/CORRECTIVO:  PREVENTIVO  DESCRIPCION:  Verificar el ajuste de la plataforma mecánica. Comprobar el ajuste del mecanismo de enfoque. Verificar el funcionamiento del diafragma. Limpiar todos los componentes mecánicos</t>
  </si>
  <si>
    <t>PLACA:  50030   NOMBRE EQUIPO:  Estereoscopio Marca Advance Óptica.  MANTENIMIENTO: PREVENTIVO/CORRECTIVO:  PREVENTIVO  DESCRIPCION:  Verificar el ajuste de la plataforma mecánica. Comprobar el ajuste del mecanismo de enfoque. Verificar el funcionamiento del diafragma. Limpiar todos los componentes mecánicos</t>
  </si>
  <si>
    <t>PLACA:  2000035   NOMBRE EQUIPO:  Estereoscopio Mediano SOKIA mod M516  MANTENIMIENTO: PREVENTIVO/CORRECTIVO:  PREVENTIVO  DESCRIPCION:   Verificar el ajuste de la plataforma mecánica. Comprobar el ajuste del mecanismo de enfoque. Verificar el funcionamiento del diafragma. Limpiar todos los componentes mecánicos</t>
  </si>
  <si>
    <t>PLACA:  2000036   NOMBRE EQUIPO:  Estereoscopio Mediano SOKIA mod M516  MANTENIMIENTO: PREVENTIVO/CORRECTIVO:  PREVENTIVO  DESCRIPCION:   Verificar el ajuste de la plataforma mecánica. Comprobar el ajuste del mecanismo de enfoque. Verificar el funcionamiento del diafragma. Limpiar todos los componentes mecánicos</t>
  </si>
  <si>
    <t>PLACA:  2000037   NOMBRE EQUIPO:  Estereoscopio Mediano SOKIA mod M516  MANTENIMIENTO: PREVENTIVO/CORRECTIVO:  PREVENTIVO  DESCRIPCION:   Verificar el ajuste de la plataforma mecánica. Comprobar el ajuste del mecanismo de enfoque. Verificar el funcionamiento del diafragma. Limpiar todos los componentes mecánicos</t>
  </si>
  <si>
    <t>PLACA:  2000038   NOMBRE EQUIPO:  Estereoscopio Mediano SOKIA mod M516  MANTENIMIENTO: PREVENTIVO/CORRECTIVO:  PREVENTIVO  DESCRIPCION:   Verificar el ajuste de la plataforma mecánica. Comprobar el ajuste del mecanismo de enfoque. Verificar el funcionamiento del diafragma. Limpiar todos los componentes mecánicos</t>
  </si>
  <si>
    <t>PLACA:  2000039   NOMBRE EQUIPO:  Estereoscopio Mediano SOKIA mod M516  MANTENIMIENTO: PREVENTIVO/CORRECTIVO:  PREVENTIVO  DESCRIPCION:   Verificar el ajuste de la plataforma mecánica. Comprobar el ajuste del mecanismo de enfoque. Verificar el funcionamiento del diafragma. Limpiar todos los componentes mecánicos</t>
  </si>
  <si>
    <t>PLACA:  46346   NOMBRE EQUIPO:  Estereoscopio Scientific  MANTENIMIENTO: PREVENTIVO/CORRECTIVO:  PREVENTIVO  DESCRIPCION:  Verificar el ajuste de la plataforma mecánica. Comprobar el ajuste del mecanismo de enfoque. Verificar el funcionamiento del diafragma. Limpiar todos los componentes mecánicos. Placas 46346</t>
  </si>
  <si>
    <t>PLACA:  50031   NOMBRE EQUIPO:  Microscopio Trinocular U 2000 TR MANTENIMIENTO: PREVENTIVO/CORRECTIVO:  PREVENTIVO  DESCRIPCION:  Iluminación Halogena Verificar el ajuste de la plataforma mecánica. Comprobar el ajuste del mecanismo de enfoque. Verificar el funcionamiento del diafragma. Limpiar todos los componentes mecánicos. Placas 50031-50032</t>
  </si>
  <si>
    <t>PLACA:  50032   NOMBRE EQUIPO:  Microscopio Trinocular U 2000 TR MANTENIMIENTO: PREVENTIVO/CORRECTIVO:  PREVENTIVO  DESCRIPCION:  Iluminación Halogena Verificar el ajuste de la plataforma mecánica. Comprobar el ajuste del mecanismo de enfoque. Verificar el funcionamiento del diafragma. Limpiar todos los componentes mecánicos. Placas 50031-50032</t>
  </si>
  <si>
    <t>PLACA:  50024   NOMBRE EQUIPO:  EQUIPO PARA ESTUDIO DE ULTRAFILTRACION Y OSMOSIS INVERSA REF: TA-UO-220/EL - GENERATORIUS MANTENIMIENTO: PREVENTIVO/CORRECTIVO:  PREVENTIVO  DESCRIPCION:  Mantenimiento general.Revisión de cartuchos de filtracion,motobombas,rotametros,sensores,otros. prueba funcional.</t>
  </si>
  <si>
    <t>PLACA:  50831   NOMBRE EQUIPO:  EQUIPO PARA ESTUDIO DE DEPURACION BIOLOGICA   A PEQUEÑA ESCALA  REF: TA-DB-001/PE - GENERATORIUS MANTENIMIENTO: PREVENTIVO/CORRECTIVO:  PREVENTIVO  DESCRIPCION:  Mantenimiento general.Revisión de agitadores,otros.motobombas,rotametros,sensores, prueba funcional.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</si>
</sst>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xf>
    <xf numFmtId="43" fontId="3" fillId="0" borderId="22" xfId="3" applyFont="1" applyFill="1" applyBorder="1" applyAlignment="1" applyProtection="1">
      <alignment horizontal="center" vertical="center"/>
      <protection hidden="1"/>
    </xf>
    <xf numFmtId="43" fontId="3" fillId="0" borderId="22" xfId="3" applyFont="1" applyFill="1" applyBorder="1" applyAlignment="1" applyProtection="1">
      <alignment vertical="center"/>
      <protection hidden="1"/>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1" fillId="2" borderId="1" xfId="0" applyFont="1" applyFill="1" applyBorder="1" applyProtection="1"/>
    <xf numFmtId="0" fontId="3" fillId="0" borderId="3" xfId="0" applyFont="1" applyBorder="1" applyAlignment="1">
      <alignment horizontal="center" vertical="center"/>
    </xf>
    <xf numFmtId="0" fontId="3" fillId="0" borderId="20" xfId="0" applyFont="1" applyBorder="1" applyAlignment="1">
      <alignment horizontal="center" vertical="center" wrapText="1"/>
    </xf>
    <xf numFmtId="0" fontId="1" fillId="0" borderId="20" xfId="0" applyFont="1" applyBorder="1" applyAlignment="1">
      <alignment wrapText="1"/>
    </xf>
    <xf numFmtId="0" fontId="3" fillId="0" borderId="21" xfId="0" applyFont="1" applyBorder="1" applyAlignment="1">
      <alignment horizontal="center" vertical="center"/>
    </xf>
    <xf numFmtId="0" fontId="1" fillId="0" borderId="23" xfId="0" applyFont="1" applyBorder="1" applyAlignment="1">
      <alignment wrapText="1"/>
    </xf>
    <xf numFmtId="0" fontId="3" fillId="0" borderId="23"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wrapText="1"/>
    </xf>
    <xf numFmtId="0" fontId="3" fillId="0" borderId="1"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4" borderId="3"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43" fontId="12" fillId="4" borderId="22" xfId="3" applyFont="1" applyFill="1" applyBorder="1" applyAlignment="1" applyProtection="1">
      <alignment horizontal="center" vertical="center"/>
      <protection locked="0"/>
    </xf>
    <xf numFmtId="9" fontId="3" fillId="4" borderId="22" xfId="1" applyFont="1" applyFill="1" applyBorder="1" applyAlignment="1" applyProtection="1">
      <alignment horizontal="center" vertical="center"/>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8567"/>
  <sheetViews>
    <sheetView tabSelected="1" zoomScale="90" zoomScaleNormal="90" zoomScaleSheetLayoutView="90" zoomScalePageLayoutView="55" workbookViewId="0">
      <selection activeCell="H13" sqref="H13"/>
    </sheetView>
  </sheetViews>
  <sheetFormatPr baseColWidth="10" defaultRowHeight="15" x14ac:dyDescent="0.25"/>
  <cols>
    <col min="1" max="1" width="10.7109375" style="12" customWidth="1"/>
    <col min="2" max="2" width="49.7109375" style="12" customWidth="1"/>
    <col min="3" max="3" width="24.42578125" style="12" customWidth="1"/>
    <col min="4" max="4" width="13.28515625" style="12" customWidth="1"/>
    <col min="5" max="6" width="15" style="12" customWidth="1"/>
    <col min="7" max="7" width="19.85546875" style="12" customWidth="1"/>
    <col min="8" max="8" width="15" style="12" customWidth="1"/>
    <col min="9" max="9" width="15" style="14" customWidth="1"/>
    <col min="10" max="10" width="16.7109375" style="14" customWidth="1"/>
    <col min="11" max="11" width="20.140625" style="14" customWidth="1"/>
    <col min="12" max="12" width="21.7109375" style="14" customWidth="1"/>
    <col min="13" max="16384" width="11.42578125" style="14"/>
  </cols>
  <sheetData>
    <row r="1" spans="1:12" x14ac:dyDescent="0.25">
      <c r="F1" s="13"/>
    </row>
    <row r="2" spans="1:12" ht="15.75" customHeight="1" x14ac:dyDescent="0.25">
      <c r="A2" s="48"/>
      <c r="B2" s="52" t="s">
        <v>1</v>
      </c>
      <c r="C2" s="52"/>
      <c r="D2" s="52"/>
      <c r="E2" s="52"/>
      <c r="F2" s="52"/>
      <c r="G2" s="52"/>
      <c r="H2" s="52"/>
      <c r="I2" s="52"/>
      <c r="J2" s="52"/>
      <c r="K2" s="52" t="s">
        <v>37</v>
      </c>
      <c r="L2" s="52"/>
    </row>
    <row r="3" spans="1:12" ht="15.75" customHeight="1" x14ac:dyDescent="0.25">
      <c r="A3" s="48"/>
      <c r="B3" s="52" t="s">
        <v>2</v>
      </c>
      <c r="C3" s="52"/>
      <c r="D3" s="52"/>
      <c r="E3" s="52"/>
      <c r="F3" s="52"/>
      <c r="G3" s="52"/>
      <c r="H3" s="52"/>
      <c r="I3" s="52"/>
      <c r="J3" s="52"/>
      <c r="K3" s="52" t="s">
        <v>32</v>
      </c>
      <c r="L3" s="52"/>
    </row>
    <row r="4" spans="1:12" ht="16.5" customHeight="1" x14ac:dyDescent="0.25">
      <c r="A4" s="48"/>
      <c r="B4" s="52" t="s">
        <v>30</v>
      </c>
      <c r="C4" s="52"/>
      <c r="D4" s="52"/>
      <c r="E4" s="52"/>
      <c r="F4" s="52"/>
      <c r="G4" s="52"/>
      <c r="H4" s="52"/>
      <c r="I4" s="52"/>
      <c r="J4" s="52"/>
      <c r="K4" s="52" t="s">
        <v>33</v>
      </c>
      <c r="L4" s="52"/>
    </row>
    <row r="5" spans="1:12" ht="15" customHeight="1" x14ac:dyDescent="0.25">
      <c r="A5" s="48"/>
      <c r="B5" s="52"/>
      <c r="C5" s="52"/>
      <c r="D5" s="52"/>
      <c r="E5" s="52"/>
      <c r="F5" s="52"/>
      <c r="G5" s="52"/>
      <c r="H5" s="52"/>
      <c r="I5" s="52"/>
      <c r="J5" s="52"/>
      <c r="K5" s="52" t="s">
        <v>34</v>
      </c>
      <c r="L5" s="52"/>
    </row>
    <row r="7" spans="1:12" x14ac:dyDescent="0.25">
      <c r="A7" s="15" t="s">
        <v>0</v>
      </c>
    </row>
    <row r="8" spans="1:12" x14ac:dyDescent="0.25">
      <c r="A8" s="15"/>
    </row>
    <row r="9" spans="1:12" ht="25.5" customHeight="1" x14ac:dyDescent="0.25">
      <c r="A9" s="64" t="s">
        <v>3</v>
      </c>
      <c r="B9" s="64"/>
      <c r="C9" s="16"/>
      <c r="E9" s="17" t="s">
        <v>24</v>
      </c>
      <c r="F9" s="66"/>
      <c r="G9" s="67"/>
      <c r="I9" s="18" t="s">
        <v>19</v>
      </c>
      <c r="J9" s="68"/>
      <c r="K9" s="69"/>
    </row>
    <row r="10" spans="1:12" ht="15.75" thickBot="1" x14ac:dyDescent="0.3">
      <c r="A10" s="16"/>
      <c r="B10" s="16"/>
      <c r="C10" s="16"/>
      <c r="E10" s="19"/>
      <c r="F10" s="19"/>
      <c r="G10" s="19"/>
      <c r="I10" s="20"/>
      <c r="J10" s="21"/>
      <c r="K10" s="21"/>
    </row>
    <row r="11" spans="1:12" ht="30.75" customHeight="1" thickBot="1" x14ac:dyDescent="0.3">
      <c r="A11" s="53" t="s">
        <v>31</v>
      </c>
      <c r="B11" s="54"/>
      <c r="C11" s="22"/>
      <c r="D11" s="49" t="s">
        <v>20</v>
      </c>
      <c r="E11" s="50"/>
      <c r="F11" s="50"/>
      <c r="G11" s="51"/>
      <c r="H11" s="32"/>
      <c r="I11" s="20"/>
    </row>
    <row r="12" spans="1:12" ht="15.75" thickBot="1" x14ac:dyDescent="0.3">
      <c r="A12" s="55"/>
      <c r="B12" s="56"/>
      <c r="C12" s="22"/>
      <c r="D12" s="23"/>
      <c r="E12" s="19"/>
      <c r="F12" s="19"/>
      <c r="G12" s="19"/>
      <c r="I12" s="20"/>
    </row>
    <row r="13" spans="1:12" ht="30" customHeight="1" thickBot="1" x14ac:dyDescent="0.3">
      <c r="A13" s="55"/>
      <c r="B13" s="56"/>
      <c r="C13" s="22"/>
      <c r="D13" s="49" t="s">
        <v>21</v>
      </c>
      <c r="E13" s="50"/>
      <c r="F13" s="50"/>
      <c r="G13" s="51"/>
      <c r="H13" s="32"/>
      <c r="I13" s="20"/>
    </row>
    <row r="14" spans="1:12" ht="18.75" customHeight="1" thickBot="1" x14ac:dyDescent="0.3">
      <c r="A14" s="55"/>
      <c r="B14" s="56"/>
      <c r="C14" s="22"/>
      <c r="E14" s="19"/>
      <c r="F14" s="19"/>
      <c r="G14" s="19"/>
      <c r="I14" s="20"/>
    </row>
    <row r="15" spans="1:12" ht="24" customHeight="1" thickBot="1" x14ac:dyDescent="0.3">
      <c r="A15" s="57"/>
      <c r="B15" s="58"/>
      <c r="C15" s="22"/>
      <c r="D15" s="49" t="s">
        <v>25</v>
      </c>
      <c r="E15" s="50"/>
      <c r="F15" s="50"/>
      <c r="G15" s="51"/>
      <c r="H15" s="32"/>
      <c r="I15" s="20"/>
      <c r="J15" s="21"/>
      <c r="K15" s="21"/>
    </row>
    <row r="16" spans="1:12" x14ac:dyDescent="0.25">
      <c r="A16" s="16"/>
      <c r="B16" s="16"/>
      <c r="C16" s="16"/>
      <c r="E16" s="19"/>
      <c r="F16" s="19"/>
      <c r="G16" s="19"/>
      <c r="I16" s="20"/>
      <c r="J16" s="21"/>
      <c r="K16" s="21"/>
    </row>
    <row r="18" spans="1:12" s="26" customFormat="1" ht="25.5" x14ac:dyDescent="0.25">
      <c r="A18" s="24" t="s">
        <v>35</v>
      </c>
      <c r="B18" s="24" t="s">
        <v>5</v>
      </c>
      <c r="C18" s="24" t="s">
        <v>22</v>
      </c>
      <c r="D18" s="24" t="s">
        <v>6</v>
      </c>
      <c r="E18" s="24" t="s">
        <v>27</v>
      </c>
      <c r="F18" s="25" t="s">
        <v>7</v>
      </c>
      <c r="G18" s="25" t="s">
        <v>29</v>
      </c>
      <c r="H18" s="25" t="s">
        <v>8</v>
      </c>
      <c r="I18" s="25" t="s">
        <v>9</v>
      </c>
      <c r="J18" s="25" t="s">
        <v>10</v>
      </c>
      <c r="K18" s="25" t="s">
        <v>11</v>
      </c>
      <c r="L18" s="25" t="s">
        <v>12</v>
      </c>
    </row>
    <row r="19" spans="1:12" s="26" customFormat="1" ht="108.75" customHeight="1" x14ac:dyDescent="0.2">
      <c r="A19" s="39">
        <v>1</v>
      </c>
      <c r="B19" s="41" t="s">
        <v>39</v>
      </c>
      <c r="C19" s="72"/>
      <c r="D19" s="40">
        <v>1</v>
      </c>
      <c r="E19" s="40" t="s">
        <v>38</v>
      </c>
      <c r="F19" s="75">
        <v>0</v>
      </c>
      <c r="G19" s="76">
        <v>0</v>
      </c>
      <c r="H19" s="34">
        <f>+ROUND(F19*G19,0)</f>
        <v>0</v>
      </c>
      <c r="I19" s="34">
        <f>ROUND(F19+H19,0)</f>
        <v>0</v>
      </c>
      <c r="J19" s="34">
        <f t="shared" ref="J19:J35" si="0">ROUND(F19*D19,0)</f>
        <v>0</v>
      </c>
      <c r="K19" s="34">
        <f t="shared" ref="K19:K35" si="1">ROUND(J19*G19,0)</f>
        <v>0</v>
      </c>
      <c r="L19" s="35">
        <f t="shared" ref="L19:L35" si="2">ROUND(J19+K19,0)</f>
        <v>0</v>
      </c>
    </row>
    <row r="20" spans="1:12" s="26" customFormat="1" ht="91.5" customHeight="1" x14ac:dyDescent="0.2">
      <c r="A20" s="39">
        <f>+A19+1</f>
        <v>2</v>
      </c>
      <c r="B20" s="41" t="s">
        <v>40</v>
      </c>
      <c r="C20" s="72"/>
      <c r="D20" s="40">
        <v>1</v>
      </c>
      <c r="E20" s="40" t="s">
        <v>38</v>
      </c>
      <c r="F20" s="75">
        <v>0</v>
      </c>
      <c r="G20" s="76">
        <v>0</v>
      </c>
      <c r="H20" s="34">
        <f t="shared" ref="H20:H35" si="3">+ROUND(F20*G20,0)</f>
        <v>0</v>
      </c>
      <c r="I20" s="34">
        <f t="shared" ref="I20:I35" si="4">ROUND(F20+H20,0)</f>
        <v>0</v>
      </c>
      <c r="J20" s="34">
        <f t="shared" si="0"/>
        <v>0</v>
      </c>
      <c r="K20" s="34">
        <f t="shared" si="1"/>
        <v>0</v>
      </c>
      <c r="L20" s="35">
        <f t="shared" si="2"/>
        <v>0</v>
      </c>
    </row>
    <row r="21" spans="1:12" s="26" customFormat="1" ht="123.75" customHeight="1" x14ac:dyDescent="0.2">
      <c r="A21" s="39">
        <f t="shared" ref="A21:A35" si="5">+A20+1</f>
        <v>3</v>
      </c>
      <c r="B21" s="41" t="s">
        <v>41</v>
      </c>
      <c r="C21" s="72"/>
      <c r="D21" s="40">
        <v>1</v>
      </c>
      <c r="E21" s="40" t="s">
        <v>38</v>
      </c>
      <c r="F21" s="75">
        <v>0</v>
      </c>
      <c r="G21" s="76">
        <v>0</v>
      </c>
      <c r="H21" s="34">
        <f t="shared" si="3"/>
        <v>0</v>
      </c>
      <c r="I21" s="34">
        <f t="shared" si="4"/>
        <v>0</v>
      </c>
      <c r="J21" s="34">
        <f t="shared" si="0"/>
        <v>0</v>
      </c>
      <c r="K21" s="34">
        <f t="shared" si="1"/>
        <v>0</v>
      </c>
      <c r="L21" s="35">
        <f t="shared" si="2"/>
        <v>0</v>
      </c>
    </row>
    <row r="22" spans="1:12" s="26" customFormat="1" ht="108" customHeight="1" x14ac:dyDescent="0.2">
      <c r="A22" s="39">
        <f t="shared" si="5"/>
        <v>4</v>
      </c>
      <c r="B22" s="41" t="s">
        <v>42</v>
      </c>
      <c r="C22" s="72"/>
      <c r="D22" s="40">
        <v>1</v>
      </c>
      <c r="E22" s="40" t="s">
        <v>38</v>
      </c>
      <c r="F22" s="75">
        <v>0</v>
      </c>
      <c r="G22" s="76">
        <v>0</v>
      </c>
      <c r="H22" s="34">
        <f t="shared" si="3"/>
        <v>0</v>
      </c>
      <c r="I22" s="34">
        <f t="shared" si="4"/>
        <v>0</v>
      </c>
      <c r="J22" s="34">
        <f t="shared" si="0"/>
        <v>0</v>
      </c>
      <c r="K22" s="34">
        <f t="shared" si="1"/>
        <v>0</v>
      </c>
      <c r="L22" s="35">
        <f t="shared" si="2"/>
        <v>0</v>
      </c>
    </row>
    <row r="23" spans="1:12" s="26" customFormat="1" ht="111.75" customHeight="1" x14ac:dyDescent="0.2">
      <c r="A23" s="39">
        <f t="shared" si="5"/>
        <v>5</v>
      </c>
      <c r="B23" s="41" t="s">
        <v>43</v>
      </c>
      <c r="C23" s="72"/>
      <c r="D23" s="40">
        <v>1</v>
      </c>
      <c r="E23" s="40" t="s">
        <v>38</v>
      </c>
      <c r="F23" s="75">
        <v>0</v>
      </c>
      <c r="G23" s="76">
        <v>0</v>
      </c>
      <c r="H23" s="34">
        <f t="shared" si="3"/>
        <v>0</v>
      </c>
      <c r="I23" s="34">
        <f t="shared" si="4"/>
        <v>0</v>
      </c>
      <c r="J23" s="34">
        <f t="shared" si="0"/>
        <v>0</v>
      </c>
      <c r="K23" s="34">
        <f t="shared" si="1"/>
        <v>0</v>
      </c>
      <c r="L23" s="35">
        <f t="shared" si="2"/>
        <v>0</v>
      </c>
    </row>
    <row r="24" spans="1:12" s="26" customFormat="1" ht="106.5" customHeight="1" x14ac:dyDescent="0.2">
      <c r="A24" s="39">
        <f t="shared" si="5"/>
        <v>6</v>
      </c>
      <c r="B24" s="41" t="s">
        <v>44</v>
      </c>
      <c r="C24" s="72"/>
      <c r="D24" s="40">
        <v>1</v>
      </c>
      <c r="E24" s="40" t="s">
        <v>38</v>
      </c>
      <c r="F24" s="75">
        <v>0</v>
      </c>
      <c r="G24" s="76">
        <v>0</v>
      </c>
      <c r="H24" s="34">
        <f t="shared" si="3"/>
        <v>0</v>
      </c>
      <c r="I24" s="34">
        <f t="shared" si="4"/>
        <v>0</v>
      </c>
      <c r="J24" s="34">
        <f t="shared" si="0"/>
        <v>0</v>
      </c>
      <c r="K24" s="34">
        <f t="shared" si="1"/>
        <v>0</v>
      </c>
      <c r="L24" s="35">
        <f t="shared" si="2"/>
        <v>0</v>
      </c>
    </row>
    <row r="25" spans="1:12" s="26" customFormat="1" ht="115.5" customHeight="1" x14ac:dyDescent="0.2">
      <c r="A25" s="39">
        <f t="shared" si="5"/>
        <v>7</v>
      </c>
      <c r="B25" s="41" t="s">
        <v>45</v>
      </c>
      <c r="C25" s="72"/>
      <c r="D25" s="40">
        <v>1</v>
      </c>
      <c r="E25" s="40" t="s">
        <v>38</v>
      </c>
      <c r="F25" s="75">
        <v>0</v>
      </c>
      <c r="G25" s="76">
        <v>0</v>
      </c>
      <c r="H25" s="34">
        <f t="shared" si="3"/>
        <v>0</v>
      </c>
      <c r="I25" s="34">
        <f t="shared" si="4"/>
        <v>0</v>
      </c>
      <c r="J25" s="34">
        <f t="shared" si="0"/>
        <v>0</v>
      </c>
      <c r="K25" s="34">
        <f t="shared" si="1"/>
        <v>0</v>
      </c>
      <c r="L25" s="35">
        <f t="shared" si="2"/>
        <v>0</v>
      </c>
    </row>
    <row r="26" spans="1:12" s="26" customFormat="1" ht="120.75" customHeight="1" x14ac:dyDescent="0.2">
      <c r="A26" s="39">
        <f t="shared" si="5"/>
        <v>8</v>
      </c>
      <c r="B26" s="41" t="s">
        <v>46</v>
      </c>
      <c r="C26" s="72"/>
      <c r="D26" s="40">
        <v>1</v>
      </c>
      <c r="E26" s="40" t="s">
        <v>38</v>
      </c>
      <c r="F26" s="75">
        <v>0</v>
      </c>
      <c r="G26" s="76">
        <v>0</v>
      </c>
      <c r="H26" s="34">
        <f t="shared" si="3"/>
        <v>0</v>
      </c>
      <c r="I26" s="34">
        <f t="shared" si="4"/>
        <v>0</v>
      </c>
      <c r="J26" s="34">
        <f t="shared" si="0"/>
        <v>0</v>
      </c>
      <c r="K26" s="34">
        <f t="shared" si="1"/>
        <v>0</v>
      </c>
      <c r="L26" s="35">
        <f t="shared" si="2"/>
        <v>0</v>
      </c>
    </row>
    <row r="27" spans="1:12" s="26" customFormat="1" ht="126" customHeight="1" x14ac:dyDescent="0.2">
      <c r="A27" s="39">
        <f t="shared" si="5"/>
        <v>9</v>
      </c>
      <c r="B27" s="41" t="s">
        <v>47</v>
      </c>
      <c r="C27" s="72"/>
      <c r="D27" s="40">
        <v>1</v>
      </c>
      <c r="E27" s="40" t="s">
        <v>38</v>
      </c>
      <c r="F27" s="75">
        <v>0</v>
      </c>
      <c r="G27" s="76">
        <v>0</v>
      </c>
      <c r="H27" s="34">
        <f t="shared" si="3"/>
        <v>0</v>
      </c>
      <c r="I27" s="34">
        <f t="shared" si="4"/>
        <v>0</v>
      </c>
      <c r="J27" s="34">
        <f t="shared" si="0"/>
        <v>0</v>
      </c>
      <c r="K27" s="34">
        <f t="shared" si="1"/>
        <v>0</v>
      </c>
      <c r="L27" s="35">
        <f t="shared" si="2"/>
        <v>0</v>
      </c>
    </row>
    <row r="28" spans="1:12" s="26" customFormat="1" ht="120" customHeight="1" x14ac:dyDescent="0.2">
      <c r="A28" s="39">
        <f t="shared" si="5"/>
        <v>10</v>
      </c>
      <c r="B28" s="41" t="s">
        <v>48</v>
      </c>
      <c r="C28" s="72"/>
      <c r="D28" s="40">
        <v>1</v>
      </c>
      <c r="E28" s="40" t="s">
        <v>38</v>
      </c>
      <c r="F28" s="75">
        <v>0</v>
      </c>
      <c r="G28" s="76">
        <v>0</v>
      </c>
      <c r="H28" s="34">
        <f t="shared" si="3"/>
        <v>0</v>
      </c>
      <c r="I28" s="34">
        <f t="shared" si="4"/>
        <v>0</v>
      </c>
      <c r="J28" s="34">
        <f t="shared" si="0"/>
        <v>0</v>
      </c>
      <c r="K28" s="34">
        <f t="shared" si="1"/>
        <v>0</v>
      </c>
      <c r="L28" s="35">
        <f t="shared" si="2"/>
        <v>0</v>
      </c>
    </row>
    <row r="29" spans="1:12" s="26" customFormat="1" ht="126" customHeight="1" x14ac:dyDescent="0.2">
      <c r="A29" s="39">
        <f t="shared" si="5"/>
        <v>11</v>
      </c>
      <c r="B29" s="41" t="s">
        <v>49</v>
      </c>
      <c r="C29" s="72"/>
      <c r="D29" s="40">
        <v>1</v>
      </c>
      <c r="E29" s="40" t="s">
        <v>38</v>
      </c>
      <c r="F29" s="75">
        <v>0</v>
      </c>
      <c r="G29" s="76">
        <v>0</v>
      </c>
      <c r="H29" s="34">
        <f t="shared" si="3"/>
        <v>0</v>
      </c>
      <c r="I29" s="34">
        <f t="shared" si="4"/>
        <v>0</v>
      </c>
      <c r="J29" s="34">
        <f t="shared" si="0"/>
        <v>0</v>
      </c>
      <c r="K29" s="34">
        <f t="shared" si="1"/>
        <v>0</v>
      </c>
      <c r="L29" s="35">
        <f t="shared" si="2"/>
        <v>0</v>
      </c>
    </row>
    <row r="30" spans="1:12" s="26" customFormat="1" ht="123.75" customHeight="1" x14ac:dyDescent="0.2">
      <c r="A30" s="39">
        <f t="shared" si="5"/>
        <v>12</v>
      </c>
      <c r="B30" s="41" t="s">
        <v>50</v>
      </c>
      <c r="C30" s="72"/>
      <c r="D30" s="40">
        <v>1</v>
      </c>
      <c r="E30" s="40" t="s">
        <v>38</v>
      </c>
      <c r="F30" s="75">
        <v>0</v>
      </c>
      <c r="G30" s="76">
        <v>0</v>
      </c>
      <c r="H30" s="34">
        <f t="shared" si="3"/>
        <v>0</v>
      </c>
      <c r="I30" s="34">
        <f t="shared" si="4"/>
        <v>0</v>
      </c>
      <c r="J30" s="34">
        <f t="shared" si="0"/>
        <v>0</v>
      </c>
      <c r="K30" s="34">
        <f t="shared" si="1"/>
        <v>0</v>
      </c>
      <c r="L30" s="35">
        <f t="shared" si="2"/>
        <v>0</v>
      </c>
    </row>
    <row r="31" spans="1:12" s="26" customFormat="1" ht="125.25" customHeight="1" x14ac:dyDescent="0.2">
      <c r="A31" s="39">
        <f t="shared" si="5"/>
        <v>13</v>
      </c>
      <c r="B31" s="41" t="s">
        <v>51</v>
      </c>
      <c r="C31" s="72"/>
      <c r="D31" s="40">
        <v>1</v>
      </c>
      <c r="E31" s="40" t="s">
        <v>38</v>
      </c>
      <c r="F31" s="75">
        <v>0</v>
      </c>
      <c r="G31" s="76">
        <v>0</v>
      </c>
      <c r="H31" s="34">
        <f t="shared" si="3"/>
        <v>0</v>
      </c>
      <c r="I31" s="34">
        <f t="shared" si="4"/>
        <v>0</v>
      </c>
      <c r="J31" s="34">
        <f t="shared" si="0"/>
        <v>0</v>
      </c>
      <c r="K31" s="34">
        <f t="shared" si="1"/>
        <v>0</v>
      </c>
      <c r="L31" s="35">
        <f t="shared" si="2"/>
        <v>0</v>
      </c>
    </row>
    <row r="32" spans="1:12" s="26" customFormat="1" ht="126.75" customHeight="1" x14ac:dyDescent="0.2">
      <c r="A32" s="39">
        <f t="shared" si="5"/>
        <v>14</v>
      </c>
      <c r="B32" s="41" t="s">
        <v>52</v>
      </c>
      <c r="C32" s="72"/>
      <c r="D32" s="40">
        <v>1</v>
      </c>
      <c r="E32" s="40" t="s">
        <v>38</v>
      </c>
      <c r="F32" s="75">
        <v>0</v>
      </c>
      <c r="G32" s="76">
        <v>0</v>
      </c>
      <c r="H32" s="34">
        <f t="shared" si="3"/>
        <v>0</v>
      </c>
      <c r="I32" s="34">
        <f t="shared" si="4"/>
        <v>0</v>
      </c>
      <c r="J32" s="34">
        <f t="shared" si="0"/>
        <v>0</v>
      </c>
      <c r="K32" s="34">
        <f t="shared" si="1"/>
        <v>0</v>
      </c>
      <c r="L32" s="35">
        <f t="shared" si="2"/>
        <v>0</v>
      </c>
    </row>
    <row r="33" spans="1:12" s="26" customFormat="1" ht="123" customHeight="1" x14ac:dyDescent="0.2">
      <c r="A33" s="39">
        <f t="shared" si="5"/>
        <v>15</v>
      </c>
      <c r="B33" s="41" t="s">
        <v>53</v>
      </c>
      <c r="C33" s="72"/>
      <c r="D33" s="40">
        <v>1</v>
      </c>
      <c r="E33" s="40" t="s">
        <v>38</v>
      </c>
      <c r="F33" s="75">
        <v>0</v>
      </c>
      <c r="G33" s="76">
        <v>0</v>
      </c>
      <c r="H33" s="34">
        <f t="shared" si="3"/>
        <v>0</v>
      </c>
      <c r="I33" s="34">
        <f t="shared" si="4"/>
        <v>0</v>
      </c>
      <c r="J33" s="34">
        <f t="shared" si="0"/>
        <v>0</v>
      </c>
      <c r="K33" s="34">
        <f t="shared" si="1"/>
        <v>0</v>
      </c>
      <c r="L33" s="35">
        <f t="shared" si="2"/>
        <v>0</v>
      </c>
    </row>
    <row r="34" spans="1:12" s="26" customFormat="1" ht="141" customHeight="1" x14ac:dyDescent="0.2">
      <c r="A34" s="42">
        <f t="shared" si="5"/>
        <v>16</v>
      </c>
      <c r="B34" s="43" t="s">
        <v>54</v>
      </c>
      <c r="C34" s="73"/>
      <c r="D34" s="44">
        <v>1</v>
      </c>
      <c r="E34" s="44" t="s">
        <v>38</v>
      </c>
      <c r="F34" s="75">
        <v>0</v>
      </c>
      <c r="G34" s="76">
        <v>0</v>
      </c>
      <c r="H34" s="34">
        <f t="shared" si="3"/>
        <v>0</v>
      </c>
      <c r="I34" s="34">
        <f t="shared" si="4"/>
        <v>0</v>
      </c>
      <c r="J34" s="34">
        <f t="shared" si="0"/>
        <v>0</v>
      </c>
      <c r="K34" s="34">
        <f t="shared" si="1"/>
        <v>0</v>
      </c>
      <c r="L34" s="35">
        <f t="shared" si="2"/>
        <v>0</v>
      </c>
    </row>
    <row r="35" spans="1:12" s="26" customFormat="1" ht="127.5" customHeight="1" x14ac:dyDescent="0.2">
      <c r="A35" s="45">
        <f t="shared" si="5"/>
        <v>17</v>
      </c>
      <c r="B35" s="46" t="s">
        <v>55</v>
      </c>
      <c r="C35" s="74"/>
      <c r="D35" s="47">
        <v>1</v>
      </c>
      <c r="E35" s="47" t="s">
        <v>38</v>
      </c>
      <c r="F35" s="77">
        <v>0</v>
      </c>
      <c r="G35" s="78">
        <v>0</v>
      </c>
      <c r="H35" s="1">
        <f t="shared" si="3"/>
        <v>0</v>
      </c>
      <c r="I35" s="1">
        <f t="shared" si="4"/>
        <v>0</v>
      </c>
      <c r="J35" s="1">
        <f t="shared" si="0"/>
        <v>0</v>
      </c>
      <c r="K35" s="1">
        <f t="shared" si="1"/>
        <v>0</v>
      </c>
      <c r="L35" s="2">
        <f t="shared" si="2"/>
        <v>0</v>
      </c>
    </row>
    <row r="36" spans="1:12" s="26" customFormat="1" ht="42" customHeight="1" thickBot="1" x14ac:dyDescent="0.25">
      <c r="A36" s="33"/>
      <c r="B36" s="27"/>
      <c r="C36" s="27"/>
      <c r="D36" s="22"/>
      <c r="E36" s="28"/>
      <c r="F36" s="29"/>
      <c r="G36" s="28"/>
      <c r="H36" s="28"/>
      <c r="I36" s="30"/>
      <c r="K36" s="36" t="s">
        <v>26</v>
      </c>
      <c r="L36" s="37">
        <f>SUMIF(G:G,0%,J:J)</f>
        <v>0</v>
      </c>
    </row>
    <row r="37" spans="1:12" s="26" customFormat="1" ht="29.25" customHeight="1" thickBot="1" x14ac:dyDescent="0.25">
      <c r="A37" s="61" t="s">
        <v>28</v>
      </c>
      <c r="B37" s="62"/>
      <c r="C37" s="62"/>
      <c r="D37" s="62"/>
      <c r="E37" s="62"/>
      <c r="F37" s="62"/>
      <c r="G37" s="62"/>
      <c r="H37" s="62"/>
      <c r="I37" s="62"/>
      <c r="J37" s="63"/>
      <c r="K37" s="11" t="s">
        <v>13</v>
      </c>
      <c r="L37" s="4">
        <f>SUMIF(G:G,5%,J:J)</f>
        <v>0</v>
      </c>
    </row>
    <row r="38" spans="1:12" s="26" customFormat="1" ht="77.25" customHeight="1" x14ac:dyDescent="0.2">
      <c r="A38" s="59" t="s">
        <v>36</v>
      </c>
      <c r="B38" s="59"/>
      <c r="C38" s="59"/>
      <c r="D38" s="59"/>
      <c r="E38" s="59"/>
      <c r="F38" s="59"/>
      <c r="G38" s="59"/>
      <c r="H38" s="59"/>
      <c r="I38" s="59"/>
      <c r="J38" s="59"/>
      <c r="K38" s="7" t="s">
        <v>14</v>
      </c>
      <c r="L38" s="4">
        <f>SUMIF(G:G,19%,J:J)</f>
        <v>0</v>
      </c>
    </row>
    <row r="39" spans="1:12" s="26" customFormat="1" ht="20.25" customHeight="1" x14ac:dyDescent="0.2">
      <c r="A39" s="60"/>
      <c r="B39" s="60"/>
      <c r="C39" s="60"/>
      <c r="D39" s="60"/>
      <c r="E39" s="60"/>
      <c r="F39" s="60"/>
      <c r="G39" s="60"/>
      <c r="H39" s="60"/>
      <c r="I39" s="60"/>
      <c r="J39" s="60"/>
      <c r="K39" s="8" t="s">
        <v>10</v>
      </c>
      <c r="L39" s="5">
        <f>SUM(L36:L38)</f>
        <v>0</v>
      </c>
    </row>
    <row r="40" spans="1:12" s="26" customFormat="1" ht="23.25" customHeight="1" x14ac:dyDescent="0.2">
      <c r="A40" s="60"/>
      <c r="B40" s="60"/>
      <c r="C40" s="60"/>
      <c r="D40" s="60"/>
      <c r="E40" s="60"/>
      <c r="F40" s="60"/>
      <c r="G40" s="60"/>
      <c r="H40" s="60"/>
      <c r="I40" s="60"/>
      <c r="J40" s="60"/>
      <c r="K40" s="9" t="s">
        <v>15</v>
      </c>
      <c r="L40" s="6">
        <f>ROUND(L37*5%,0)</f>
        <v>0</v>
      </c>
    </row>
    <row r="41" spans="1:12" s="26" customFormat="1" x14ac:dyDescent="0.2">
      <c r="A41" s="60"/>
      <c r="B41" s="60"/>
      <c r="C41" s="60"/>
      <c r="D41" s="60"/>
      <c r="E41" s="60"/>
      <c r="F41" s="60"/>
      <c r="G41" s="60"/>
      <c r="H41" s="60"/>
      <c r="I41" s="60"/>
      <c r="J41" s="60"/>
      <c r="K41" s="9" t="s">
        <v>16</v>
      </c>
      <c r="L41" s="4">
        <f>ROUND(L38*19%,0)</f>
        <v>0</v>
      </c>
    </row>
    <row r="42" spans="1:12" s="26" customFormat="1" x14ac:dyDescent="0.2">
      <c r="A42" s="60"/>
      <c r="B42" s="60"/>
      <c r="C42" s="60"/>
      <c r="D42" s="60"/>
      <c r="E42" s="60"/>
      <c r="F42" s="60"/>
      <c r="G42" s="60"/>
      <c r="H42" s="60"/>
      <c r="I42" s="60"/>
      <c r="J42" s="60"/>
      <c r="K42" s="8" t="s">
        <v>17</v>
      </c>
      <c r="L42" s="5">
        <f>SUM(L40:L41)</f>
        <v>0</v>
      </c>
    </row>
    <row r="43" spans="1:12" s="26" customFormat="1" ht="59.25" customHeight="1" x14ac:dyDescent="0.2">
      <c r="A43" s="60"/>
      <c r="B43" s="60"/>
      <c r="C43" s="60"/>
      <c r="D43" s="60"/>
      <c r="E43" s="60"/>
      <c r="F43" s="60"/>
      <c r="G43" s="60"/>
      <c r="H43" s="60"/>
      <c r="I43" s="60"/>
      <c r="J43" s="60"/>
      <c r="K43" s="10" t="s">
        <v>18</v>
      </c>
      <c r="L43" s="5">
        <f>+L39+L42</f>
        <v>0</v>
      </c>
    </row>
    <row r="45" spans="1:12" x14ac:dyDescent="0.25">
      <c r="B45" s="70"/>
      <c r="C45" s="70"/>
    </row>
    <row r="46" spans="1:12" x14ac:dyDescent="0.25">
      <c r="B46" s="70"/>
      <c r="C46" s="70"/>
    </row>
    <row r="47" spans="1:12" x14ac:dyDescent="0.25">
      <c r="B47" s="70"/>
      <c r="C47" s="70"/>
    </row>
    <row r="48" spans="1:12" ht="15.75" thickBot="1" x14ac:dyDescent="0.3">
      <c r="B48" s="71"/>
      <c r="C48" s="71"/>
    </row>
    <row r="49" spans="1:3" x14ac:dyDescent="0.25">
      <c r="B49" s="65" t="s">
        <v>23</v>
      </c>
      <c r="C49" s="65"/>
    </row>
    <row r="51" spans="1:3" x14ac:dyDescent="0.25">
      <c r="A51" s="31" t="s">
        <v>4</v>
      </c>
    </row>
    <row r="1048567" spans="1:1" x14ac:dyDescent="0.25">
      <c r="A1048567" s="38"/>
    </row>
  </sheetData>
  <sheetProtection algorithmName="SHA-512" hashValue="CO5+G3EkRnZ9c+c082IxIbfz9s6tXFn/cAmVyRdphMoRVtNqvRZmxQhoJwvXpscBZ0V7MXYdckFzEAPukr6Tdw==" saltValue="CqIwC9tJJtXzxzy3ajG+Vw==" spinCount="100000" sheet="1" scenarios="1" selectLockedCells="1"/>
  <mergeCells count="19">
    <mergeCell ref="A38:J43"/>
    <mergeCell ref="A37:J37"/>
    <mergeCell ref="A9:B9"/>
    <mergeCell ref="B49:C49"/>
    <mergeCell ref="D13:G13"/>
    <mergeCell ref="D15:G15"/>
    <mergeCell ref="F9:G9"/>
    <mergeCell ref="J9:K9"/>
    <mergeCell ref="B45:C48"/>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35"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2021-08-27T20:40:32Z</dcterms:modified>
</cp:coreProperties>
</file>