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337 CAMARA TRIPODE/"/>
    </mc:Choice>
  </mc:AlternateContent>
  <xr:revisionPtr revIDLastSave="2" documentId="13_ncr:1_{93C9EDC8-246A-4C26-AB21-4C78C8F59015}" xr6:coauthVersionLast="46" xr6:coauthVersionMax="47" xr10:uidLastSave="{17AA9E0C-66E0-4B2A-96E8-278B699F36FD}"/>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I20" i="1"/>
  <c r="H20" i="1"/>
  <c r="J19" i="1"/>
  <c r="H19" i="1"/>
  <c r="I19" i="1" s="1"/>
  <c r="K20" i="1" l="1"/>
  <c r="L20" i="1" s="1"/>
  <c r="K19" i="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<sst xmlns="http://schemas.openxmlformats.org/spreadsheetml/2006/main" count="43" uniqueCount="41">
  <si>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</si>
  <si>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</si>
  <si>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</si>
  <si>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</si>
  <si>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</si>
  <si>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</si>
  <si>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</si>
  <si>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</si>
  <si>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</si>
  <si>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</si>
  <si>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</si>
  <si>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</si>
  <si>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</si>
  <si>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</si>
  <si>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</si>
  <si>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</si>
  <si>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</si>
  <si>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</si>
  <si>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</si>
  <si>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</si>
  <si>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</si>
  <si>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</si>
  <si>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</si>
  <si>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</si>
  <si>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</si>
  <si>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</si>
  <si>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</si>
  <si>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</si>
  <si>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</si>
  <si>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</si>
  <si>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</si>
  <si>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</si>
  <si>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</si>
  <si>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</si>
  <si>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</si>
  <si>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</si>
  <si>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</si>
  <si>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</si>
  <si>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</si>
  <si>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CAMARA DE GRABACIÓN DE HASTA 120FPS. Lente de zoom
de 24-720 mm. Grabación de video 4K1 2 con lectura de píxeles
completa, Enfoque automático rápido e inteligente Pantalla táctil
LCD con inclinación de 180°. SteadyShot ópticoTM para
capturas estables y confiables con teleobjetivo. ÁNGULO DE
VISIÓN (EQUIVALENTE EN FORMATO DE 35 MM): 84-3
grados, 30 min (24-720mm). TIPO DE PANTALLA: 7,5 cm (tipo
3,0) (4:3) / 921.600 puntos / Xtra Fine / LCD TFT ÁNGULO
AJUSTABLE: Hasta 180 grados (aprox.) Selector PAL/NTSC:
[NTSC] AVCHD: 24 M FX (1.920 x 1.080/60i)/17 M FH (1.920 x
1.080/60i), XAVC S. 4K: 30p 100 M (3.840 x 2.160/30p)/30p 60
M (3.840 x 2.160/30p)/24p 100 M (3.840 x 2.160/24p)/24p 60 M.
(3.840 x 2.160/24p), XAVC S HD: 60p 50 M (1.920 x
1.080/60p)/60p 25 M (1.920 x 1.080/60p)/30p 50 M (1.920 x
1.080/30p)/30p 16 M (1.920 x 1.080/30p)/24p 50 M (1.920 x
1.080/24p)/120p 100 M (1.920 x 1.080/120p)/120p 60 M (1.920 x
1.080/120p) Garantia del proveedor de 12 meses por defectos
de fabricación.</t>
  </si>
  <si>
    <t>Trípode de Alta Resistencia Para Camara Fotografica 1.7 Mts.
Máxima altura de operación: 1675 mm. Mínima altura de
operación: 640 mm. Altura doblado: 660mm. Diámetro máximo
del tubo: 28.5 mm. Peso neto: 1580 gr. Plataforma vertical de
90°. Placa de cabezal de fácil liberación en 3 sentidos.
Abrazadera central con manija de transporte. Unido con gancho.
Piernas de liberación rápida con seguros antideslizantes en pies
plásticos ajustables. GARANTÍA DE UN AÑO POR DEFECTOS
DE FABRICACIÓN.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</si>
</sst>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3" xfId="4" applyFont="1" applyBorder="1" applyProtection="1">
      <protection hidden="1"/>
    </xf>
    <xf numFmtId="43" fontId="3" fillId="0" borderId="17"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wrapText="1"/>
    </xf>
    <xf numFmtId="43" fontId="3" fillId="0" borderId="1" xfId="3" applyFont="1" applyFill="1" applyBorder="1" applyAlignment="1" applyProtection="1">
      <alignment vertical="center"/>
      <protection hidden="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16" zoomScale="80" zoomScaleNormal="80" zoomScaleSheetLayoutView="90" zoomScalePageLayoutView="55" workbookViewId="0">
      <selection activeCell="G19" sqref="G19"/>
    </sheetView>
  </sheetViews>
  <sheetFormatPr baseColWidth="10" defaultRowHeight="15" x14ac:dyDescent="0.25"/>
  <cols>
    <col min="1" max="1" width="6.7109375" style="10" customWidth="1"/>
    <col min="2" max="2" width="59.57031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1"/>
      <c r="B2" s="52" t="s">
        <v>1</v>
      </c>
      <c r="C2" s="52"/>
      <c r="D2" s="52"/>
      <c r="E2" s="52"/>
      <c r="F2" s="52"/>
      <c r="G2" s="52"/>
      <c r="H2" s="52"/>
      <c r="I2" s="52"/>
      <c r="J2" s="52"/>
      <c r="K2" s="52" t="s">
        <v>37</v>
      </c>
      <c r="L2" s="52"/>
    </row>
    <row r="3" spans="1:12" ht="15.75" customHeight="1" x14ac:dyDescent="0.25">
      <c r="A3" s="51"/>
      <c r="B3" s="52" t="s">
        <v>2</v>
      </c>
      <c r="C3" s="52"/>
      <c r="D3" s="52"/>
      <c r="E3" s="52"/>
      <c r="F3" s="52"/>
      <c r="G3" s="52"/>
      <c r="H3" s="52"/>
      <c r="I3" s="52"/>
      <c r="J3" s="52"/>
      <c r="K3" s="52" t="s">
        <v>32</v>
      </c>
      <c r="L3" s="52"/>
    </row>
    <row r="4" spans="1:12" ht="16.5" customHeight="1" x14ac:dyDescent="0.25">
      <c r="A4" s="51"/>
      <c r="B4" s="52" t="s">
        <v>30</v>
      </c>
      <c r="C4" s="52"/>
      <c r="D4" s="52"/>
      <c r="E4" s="52"/>
      <c r="F4" s="52"/>
      <c r="G4" s="52"/>
      <c r="H4" s="52"/>
      <c r="I4" s="52"/>
      <c r="J4" s="52"/>
      <c r="K4" s="52" t="s">
        <v>33</v>
      </c>
      <c r="L4" s="52"/>
    </row>
    <row r="5" spans="1:12" ht="15" customHeight="1" x14ac:dyDescent="0.25">
      <c r="A5" s="51"/>
      <c r="B5" s="52"/>
      <c r="C5" s="52"/>
      <c r="D5" s="52"/>
      <c r="E5" s="52"/>
      <c r="F5" s="52"/>
      <c r="G5" s="52"/>
      <c r="H5" s="52"/>
      <c r="I5" s="52"/>
      <c r="J5" s="52"/>
      <c r="K5" s="52" t="s">
        <v>34</v>
      </c>
      <c r="L5" s="52"/>
    </row>
    <row r="7" spans="1:12" x14ac:dyDescent="0.25">
      <c r="A7" s="13" t="s">
        <v>0</v>
      </c>
    </row>
    <row r="8" spans="1:12" x14ac:dyDescent="0.25">
      <c r="A8" s="13"/>
    </row>
    <row r="9" spans="1:12" ht="25.5" customHeight="1" x14ac:dyDescent="0.25">
      <c r="A9" s="37" t="s">
        <v>3</v>
      </c>
      <c r="B9" s="37"/>
      <c r="C9" s="14"/>
      <c r="E9" s="15" t="s">
        <v>24</v>
      </c>
      <c r="F9" s="42"/>
      <c r="G9" s="43"/>
      <c r="I9" s="16" t="s">
        <v>19</v>
      </c>
      <c r="J9" s="44"/>
      <c r="K9" s="45"/>
    </row>
    <row r="10" spans="1:12" ht="15.75" thickBot="1" x14ac:dyDescent="0.3">
      <c r="A10" s="14"/>
      <c r="B10" s="14"/>
      <c r="C10" s="14"/>
      <c r="E10" s="17"/>
      <c r="F10" s="17"/>
      <c r="G10" s="17"/>
      <c r="I10" s="18"/>
      <c r="J10" s="19"/>
      <c r="K10" s="19"/>
    </row>
    <row r="11" spans="1:12" ht="30.75" customHeight="1" thickBot="1" x14ac:dyDescent="0.3">
      <c r="A11" s="53" t="s">
        <v>31</v>
      </c>
      <c r="B11" s="54"/>
      <c r="C11" s="20"/>
      <c r="D11" s="39" t="s">
        <v>20</v>
      </c>
      <c r="E11" s="40"/>
      <c r="F11" s="40"/>
      <c r="G11" s="41"/>
      <c r="H11" s="26"/>
      <c r="I11" s="18"/>
    </row>
    <row r="12" spans="1:12" ht="15.75" thickBot="1" x14ac:dyDescent="0.3">
      <c r="A12" s="55"/>
      <c r="B12" s="56"/>
      <c r="C12" s="20"/>
      <c r="D12" s="21"/>
      <c r="E12" s="17"/>
      <c r="F12" s="17"/>
      <c r="G12" s="17"/>
      <c r="I12" s="18"/>
    </row>
    <row r="13" spans="1:12" ht="30" customHeight="1" thickBot="1" x14ac:dyDescent="0.3">
      <c r="A13" s="55"/>
      <c r="B13" s="56"/>
      <c r="C13" s="20"/>
      <c r="D13" s="39" t="s">
        <v>21</v>
      </c>
      <c r="E13" s="40"/>
      <c r="F13" s="40"/>
      <c r="G13" s="41"/>
      <c r="H13" s="26"/>
      <c r="I13" s="18"/>
    </row>
    <row r="14" spans="1:12" ht="18.75" customHeight="1" thickBot="1" x14ac:dyDescent="0.3">
      <c r="A14" s="55"/>
      <c r="B14" s="56"/>
      <c r="C14" s="20"/>
      <c r="E14" s="17"/>
      <c r="F14" s="17"/>
      <c r="G14" s="17"/>
      <c r="I14" s="18"/>
    </row>
    <row r="15" spans="1:12" ht="24" customHeight="1" thickBot="1" x14ac:dyDescent="0.3">
      <c r="A15" s="57"/>
      <c r="B15" s="58"/>
      <c r="C15" s="20"/>
      <c r="D15" s="39" t="s">
        <v>25</v>
      </c>
      <c r="E15" s="40"/>
      <c r="F15" s="40"/>
      <c r="G15" s="41"/>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44.5" customHeight="1" x14ac:dyDescent="0.2">
      <c r="A19" s="59">
        <v>1</v>
      </c>
      <c r="B19" s="60" t="s">
        <v>39</v>
      </c>
      <c r="C19" s="29"/>
      <c r="D19" s="59">
        <v>2</v>
      </c>
      <c r="E19" s="59" t="s">
        <v>38</v>
      </c>
      <c r="F19" s="30">
        <v>0</v>
      </c>
      <c r="G19" s="31">
        <v>0</v>
      </c>
      <c r="H19" s="1">
        <f>+ROUND(F19*G19,0)</f>
        <v>0</v>
      </c>
      <c r="I19" s="1">
        <f>ROUND(F19+H19,0)</f>
        <v>0</v>
      </c>
      <c r="J19" s="1">
        <f>ROUND(F19*D19,0)</f>
        <v>0</v>
      </c>
      <c r="K19" s="1">
        <f>ROUND(J19*G19,0)</f>
        <v>0</v>
      </c>
      <c r="L19" s="61">
        <f>ROUND(J19+K19,0)</f>
        <v>0</v>
      </c>
    </row>
    <row r="20" spans="1:12" s="24" customFormat="1" ht="130.5" customHeight="1" x14ac:dyDescent="0.2">
      <c r="A20" s="59">
        <v>2</v>
      </c>
      <c r="B20" s="60" t="s">
        <v>40</v>
      </c>
      <c r="C20" s="29"/>
      <c r="D20" s="59">
        <v>2</v>
      </c>
      <c r="E20" s="59" t="s">
        <v>38</v>
      </c>
      <c r="F20" s="30">
        <v>0</v>
      </c>
      <c r="G20" s="31">
        <v>0</v>
      </c>
      <c r="H20" s="1">
        <f>+ROUND(F20*G20,0)</f>
        <v>0</v>
      </c>
      <c r="I20" s="1">
        <f>ROUND(F20+H20,0)</f>
        <v>0</v>
      </c>
      <c r="J20" s="1">
        <f>ROUND(F20*D20,0)</f>
        <v>0</v>
      </c>
      <c r="K20" s="1">
        <f>ROUND(J20*G20,0)</f>
        <v>0</v>
      </c>
      <c r="L20" s="61">
        <f>ROUND(J20+K20,0)</f>
        <v>0</v>
      </c>
    </row>
    <row r="21" spans="1:12" s="24" customFormat="1" ht="42" customHeight="1" x14ac:dyDescent="0.2">
      <c r="A21" s="48"/>
      <c r="B21" s="49"/>
      <c r="C21" s="49"/>
      <c r="D21" s="49"/>
      <c r="E21" s="49"/>
      <c r="F21" s="49"/>
      <c r="G21" s="49"/>
      <c r="H21" s="49"/>
      <c r="I21" s="49"/>
      <c r="J21" s="50"/>
      <c r="K21" s="6" t="s">
        <v>26</v>
      </c>
      <c r="L21" s="3">
        <f>SUMIF(G:G,0%,J:J)</f>
        <v>0</v>
      </c>
    </row>
    <row r="22" spans="1:12" s="24" customFormat="1" ht="29.25" customHeight="1" thickBot="1" x14ac:dyDescent="0.25">
      <c r="A22" s="34" t="s">
        <v>28</v>
      </c>
      <c r="B22" s="35"/>
      <c r="C22" s="35"/>
      <c r="D22" s="35"/>
      <c r="E22" s="35"/>
      <c r="F22" s="35"/>
      <c r="G22" s="35"/>
      <c r="H22" s="35"/>
      <c r="I22" s="35"/>
      <c r="J22" s="36"/>
      <c r="K22" s="28" t="s">
        <v>13</v>
      </c>
      <c r="L22" s="27">
        <f>SUMIF(G:G,5%,J:J)</f>
        <v>0</v>
      </c>
    </row>
    <row r="23" spans="1:12" s="24" customFormat="1" ht="77.25" customHeight="1" x14ac:dyDescent="0.2">
      <c r="A23" s="32" t="s">
        <v>36</v>
      </c>
      <c r="B23" s="32"/>
      <c r="C23" s="32"/>
      <c r="D23" s="32"/>
      <c r="E23" s="32"/>
      <c r="F23" s="32"/>
      <c r="G23" s="32"/>
      <c r="H23" s="32"/>
      <c r="I23" s="32"/>
      <c r="J23" s="32"/>
      <c r="K23" s="6" t="s">
        <v>14</v>
      </c>
      <c r="L23" s="3">
        <f>SUMIF(G:G,19%,J:J)</f>
        <v>0</v>
      </c>
    </row>
    <row r="24" spans="1:12" s="24" customFormat="1" ht="20.25" customHeight="1" x14ac:dyDescent="0.2">
      <c r="A24" s="33"/>
      <c r="B24" s="33"/>
      <c r="C24" s="33"/>
      <c r="D24" s="33"/>
      <c r="E24" s="33"/>
      <c r="F24" s="33"/>
      <c r="G24" s="33"/>
      <c r="H24" s="33"/>
      <c r="I24" s="33"/>
      <c r="J24" s="33"/>
      <c r="K24" s="7" t="s">
        <v>10</v>
      </c>
      <c r="L24" s="4">
        <f>SUM(L21:L23)</f>
        <v>0</v>
      </c>
    </row>
    <row r="25" spans="1:12" s="24" customFormat="1" ht="23.25" customHeight="1" x14ac:dyDescent="0.2">
      <c r="A25" s="33"/>
      <c r="B25" s="33"/>
      <c r="C25" s="33"/>
      <c r="D25" s="33"/>
      <c r="E25" s="33"/>
      <c r="F25" s="33"/>
      <c r="G25" s="33"/>
      <c r="H25" s="33"/>
      <c r="I25" s="33"/>
      <c r="J25" s="33"/>
      <c r="K25" s="8" t="s">
        <v>15</v>
      </c>
      <c r="L25" s="5">
        <f>ROUND(L22*5%,0)</f>
        <v>0</v>
      </c>
    </row>
    <row r="26" spans="1:12" s="24" customFormat="1" x14ac:dyDescent="0.2">
      <c r="A26" s="33"/>
      <c r="B26" s="33"/>
      <c r="C26" s="33"/>
      <c r="D26" s="33"/>
      <c r="E26" s="33"/>
      <c r="F26" s="33"/>
      <c r="G26" s="33"/>
      <c r="H26" s="33"/>
      <c r="I26" s="33"/>
      <c r="J26" s="33"/>
      <c r="K26" s="8" t="s">
        <v>16</v>
      </c>
      <c r="L26" s="3">
        <f>ROUND(L23*19%,0)</f>
        <v>0</v>
      </c>
    </row>
    <row r="27" spans="1:12" s="24" customFormat="1" x14ac:dyDescent="0.2">
      <c r="A27" s="33"/>
      <c r="B27" s="33"/>
      <c r="C27" s="33"/>
      <c r="D27" s="33"/>
      <c r="E27" s="33"/>
      <c r="F27" s="33"/>
      <c r="G27" s="33"/>
      <c r="H27" s="33"/>
      <c r="I27" s="33"/>
      <c r="J27" s="33"/>
      <c r="K27" s="7" t="s">
        <v>17</v>
      </c>
      <c r="L27" s="4">
        <f>SUM(L25:L26)</f>
        <v>0</v>
      </c>
    </row>
    <row r="28" spans="1:12" s="24" customFormat="1" ht="59.25" customHeight="1" x14ac:dyDescent="0.2">
      <c r="A28" s="33"/>
      <c r="B28" s="33"/>
      <c r="C28" s="33"/>
      <c r="D28" s="33"/>
      <c r="E28" s="33"/>
      <c r="F28" s="33"/>
      <c r="G28" s="33"/>
      <c r="H28" s="33"/>
      <c r="I28" s="33"/>
      <c r="J28" s="33"/>
      <c r="K28" s="9" t="s">
        <v>18</v>
      </c>
      <c r="L28" s="4">
        <f>+L24+L27</f>
        <v>0</v>
      </c>
    </row>
    <row r="30" spans="1:12" x14ac:dyDescent="0.25">
      <c r="B30" s="46"/>
      <c r="C30" s="46"/>
    </row>
    <row r="31" spans="1:12" x14ac:dyDescent="0.25">
      <c r="B31" s="46"/>
      <c r="C31" s="46"/>
    </row>
    <row r="32" spans="1:12" x14ac:dyDescent="0.25">
      <c r="B32" s="46"/>
      <c r="C32" s="46"/>
    </row>
    <row r="33" spans="1:3" ht="15.75" thickBot="1" x14ac:dyDescent="0.3">
      <c r="B33" s="47"/>
      <c r="C33" s="47"/>
    </row>
    <row r="34" spans="1:3" x14ac:dyDescent="0.25">
      <c r="B34" s="38" t="s">
        <v>23</v>
      </c>
      <c r="C34" s="38"/>
    </row>
    <row r="36" spans="1:3" x14ac:dyDescent="0.25">
      <c r="A36" s="25" t="s">
        <v>4</v>
      </c>
    </row>
  </sheetData>
  <sheetProtection algorithmName="SHA-512" hashValue="avkIk4ZI1UlnlmZS62YiZj2x0WltrH+WXR+Y1vxhpEQkMsmeX6rluinq4uXciKJnmBwKrVJzSWbnnTIktWfPcA==" saltValue="j5ubYKNOBcPsLQX2R4Q+2w==" spinCount="100000" sheet="1" scenarios="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0:C33"/>
    <mergeCell ref="A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2021-11-30T16:01:41Z</dcterms:modified>
</cp:coreProperties>
</file>