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297 EQUIP. DISEÑO GRÁFICO- PLANEACIÓN\PUBLICACIÓN N°4\"/>
    </mc:Choice>
  </mc:AlternateContent>
  <xr:revisionPtr revIDLastSave="0" documentId="13_ncr:1_{235A80AB-7ADC-451C-91DD-9CDE3A62FE19}"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<sst xmlns="http://schemas.openxmlformats.org/spreadsheetml/2006/main" count="47" uniqueCount="43">
  <si>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</si>
  <si>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</si>
  <si>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</si>
  <si>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</si>
  <si>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</si>
  <si>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</si>
  <si>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</si>
  <si>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</si>
  <si>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</si>
  <si>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</si>
  <si>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</si>
  <si>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</si>
  <si>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</si>
  <si>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</si>
  <si>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</si>
  <si>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</si>
  <si>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</si>
  <si>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</si>
  <si>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</si>
  <si>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</si>
  <si>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</si>
  <si>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</si>
  <si>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</si>
  <si>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</si>
  <si>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</si>
  <si>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</si>
  <si>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</si>
  <si>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</si>
  <si>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</si>
  <si>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</si>
  <si>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</si>
  <si>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</si>
  <si>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</si>
  <si>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</si>
  <si>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</si>
  <si>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</si>
  <si>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</si>
  <si>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</si>
  <si>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UNIDAD</t>
  </si>
  <si>
    <t>Cámara fotográfica con sensor full-frame CMOS Exmor R de 35 mm y 24,2MP (35,6×23,8 mm) con diseño retro iluminado. Además, con rango de sensibilidad para fotografía: ISO 100-51.200. (los números ISO a partir de ISO 50 hasta ISO 204.800 pueden establecerse como rango ISO ampliado), Automático: (ISO 100-12.800, se puede seleccionar el límite inferior y superior). Capacidad de grabación de películas 4K HDR, ISO películas: Equivalencia con ISO 100-51200 (los números ISO hasta ISO 102400 pueden establecerse como rango ISO ampliado), Automático: (ISO 100-12800, límite inferior y superior seleccionables), número de píxeles efectivos aproximadamente de 24,2 megapíxeles. Enfoque automático híbrido rápido con 693 puntos de detección de fases y 425 puntos de enfoque automático con detección de contraste y captura continua a alta velocidad de hasta 10 fps con seguimiento de AF/AE, tipo de visor electrónico color, tipo 0,5 XGA OLED, tipo de monitor mínimo 7,5 cm (tipo 3.0) TFT, pantalla LCD táctil, debe contar con ranuras para soportes para tarjeta SD y Memory Stick, enlace de información de ubicación mediante Bluetooth, cable para conexión de PC fluida a través el puerto USB 3.1
Incluye: • 2 baterías para la cámara • 1 cargador de batería • 1 lente para cámara de zoom estándar de 24-105 mm, que tenga dos elementos (avanzado asférico, Nanorrevestimiento antirreflejos) para eliminar los destellos e imágenes superpuesta, direct drive SSM para un control de la lente de enfoque silencioso y con alta precisión y resistente al polvo y la humedad (compatible con la cámara para su uso).
• 2 memorias SD tarjetas clase 10 UHS-I U3 con
V30 de 128 GB,
• 1 estuche para la cámara referenciada
• 1 kit de limpieza
• Garantía mínima 1 año.</t>
  </si>
  <si>
    <t xml:space="preserve">Computador de escritorio Procesador: Intel I910900 o
Intel I910900K o su contraparte Ryzen 7 pro última
generación. tarjeta de video, Nvidia Geforce RTX 2060
DDR6de 6GB, DDR4 32GB -Velocidad mínima 3000 (1 x
32GB). 1 SSD M.2 de 250GB, 1 TB HHD SATA 6.0Gb/s,
3.5" 7200rpm. Fuente de alimentación: mínimo 650W ES
Gold Conectividad adicional: bluetooth 5.0, 1 USB-C 3.2
Trasero, 2 USB-C 3.2, Monitor Tiempo de respuesta: 1ms
Ángulo de visión: de 178° Tamaño de pantalla: 28" UHD
Conexión: HDMI, Display Port Tecnología: FREESYNC
Resolución: 3840 x 2160 Refresco: 60Hz con HDMI 2.0
ó DP.
Incluye:
• (2) dos discos externos portables Capacidad: 500
GB. Factor de forma: 2.5 "Aplicaciones: PC,
Notebook. Tecnología de almacenamiento: SSD.
Interfaces: USB 3.1 Gen 2.
• Cámara HD.
• micrófono con soporte de escritorio.
• Wi-Fi incorporado y funcional.
• Todo el cableado de conexiones eléctricas y de
periféricos.
• Teclado.
• Mouse.
• Garantía mínima de (1) año.
</t>
  </si>
  <si>
    <t>Impresora láser multifuncional con tipo impresión monocromática, tipo de conectividad wifi, usb, Hasta 40 páginas por minuto en B/N Tiempo de primera copia de 6,4 segundos Plataforma de soluciones HyPAS para potentes personalizaciones Impresora, copiadora, escáner y fax de serie Diseño compacto con una impresión con bajos niveles de ruido Escáner dual que soporta originales en formato A6 Pantalla táctil de 4,3 pulgadas que mejora el uso Wi-Fi y Direct Wi-Fi que soporta AirPrint, Mopria, Mobile Print Capacidad del tóner según ISO/IEC 19752 Tóner TK-1170: tóner negro para 12.000 páginas A4. La capacidad del tóner inicial negro es de 6.000 páginas A4.</t>
  </si>
  <si>
    <t>Trípode en Aluminio de 3 secciones con cabeza de 3 vías.
Tipo de cabezal -Cabeza de engranajes con placa de
liberación rápida. Para alturas entre 22 cm y 183 cm.
Columna de 90º con facilidad de cambio de orientación
vertical a horizontal sin necesidad de quitar la cámara.
Con sistema de bloqueo Quick Lock. Con selector de
ángulo y nivel de burbuja. Conector Easy Link,
compatibilidad de varios accesorios como luces, flashes,
reflectores, brazo extensible.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</si>
</sst>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20" xfId="0" applyFont="1" applyBorder="1" applyAlignment="1" applyProtection="1">
      <alignment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5" zoomScale="80" zoomScaleNormal="80" zoomScaleSheetLayoutView="90" zoomScalePageLayoutView="55" workbookViewId="0">
      <selection activeCell="A9" sqref="A9:B9"/>
    </sheetView>
  </sheetViews>
  <sheetFormatPr baseColWidth="10" defaultRowHeight="15" x14ac:dyDescent="0.25"/>
  <cols>
    <col min="1" max="1" width="10.7109375" style="16" customWidth="1"/>
    <col min="2" max="2" width="59.855468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9" t="s">
        <v>36</v>
      </c>
    </row>
    <row r="8" spans="1:12" x14ac:dyDescent="0.25">
      <c r="A8" s="19"/>
    </row>
    <row r="9" spans="1:12" ht="25.5" customHeight="1" x14ac:dyDescent="0.25">
      <c r="A9" s="43" t="s">
        <v>2</v>
      </c>
      <c r="B9" s="43"/>
      <c r="C9" s="20"/>
      <c r="E9" s="21" t="s">
        <v>22</v>
      </c>
      <c r="F9" s="48"/>
      <c r="G9" s="49"/>
      <c r="I9" s="22" t="s">
        <v>17</v>
      </c>
      <c r="J9" s="50"/>
      <c r="K9" s="51"/>
    </row>
    <row r="10" spans="1:12" ht="15.75" thickBot="1" x14ac:dyDescent="0.3">
      <c r="A10" s="20"/>
      <c r="B10" s="20"/>
      <c r="C10" s="20"/>
      <c r="E10" s="23"/>
      <c r="F10" s="23"/>
      <c r="G10" s="23"/>
      <c r="I10" s="24"/>
      <c r="J10" s="25"/>
      <c r="K10" s="25"/>
    </row>
    <row r="11" spans="1:12" ht="30.75" customHeight="1" thickBot="1" x14ac:dyDescent="0.3">
      <c r="A11" s="56" t="s">
        <v>29</v>
      </c>
      <c r="B11" s="57"/>
      <c r="C11" s="26"/>
      <c r="D11" s="45" t="s">
        <v>18</v>
      </c>
      <c r="E11" s="46"/>
      <c r="F11" s="46"/>
      <c r="G11" s="47"/>
      <c r="H11" s="37"/>
      <c r="I11" s="24"/>
    </row>
    <row r="12" spans="1:12" ht="15.75" thickBot="1" x14ac:dyDescent="0.3">
      <c r="A12" s="58"/>
      <c r="B12" s="59"/>
      <c r="C12" s="26"/>
      <c r="D12" s="27"/>
      <c r="E12" s="23"/>
      <c r="F12" s="23"/>
      <c r="G12" s="23"/>
      <c r="I12" s="24"/>
    </row>
    <row r="13" spans="1:12" ht="30" customHeight="1" thickBot="1" x14ac:dyDescent="0.3">
      <c r="A13" s="58"/>
      <c r="B13" s="59"/>
      <c r="C13" s="26"/>
      <c r="D13" s="45" t="s">
        <v>19</v>
      </c>
      <c r="E13" s="46"/>
      <c r="F13" s="46"/>
      <c r="G13" s="47"/>
      <c r="H13" s="37"/>
      <c r="I13" s="24"/>
    </row>
    <row r="14" spans="1:12" ht="18.75" customHeight="1" thickBot="1" x14ac:dyDescent="0.3">
      <c r="A14" s="58"/>
      <c r="B14" s="59"/>
      <c r="C14" s="26"/>
      <c r="E14" s="23"/>
      <c r="F14" s="23"/>
      <c r="G14" s="23"/>
      <c r="I14" s="24"/>
    </row>
    <row r="15" spans="1:12" ht="24" customHeight="1" thickBot="1" x14ac:dyDescent="0.3">
      <c r="A15" s="60"/>
      <c r="B15" s="61"/>
      <c r="C15" s="26"/>
      <c r="D15" s="45" t="s">
        <v>23</v>
      </c>
      <c r="E15" s="46"/>
      <c r="F15" s="46"/>
      <c r="G15" s="47"/>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09.6" customHeight="1" x14ac:dyDescent="0.25">
      <c r="A19" s="7">
        <v>1</v>
      </c>
      <c r="B19" s="62" t="s">
        <v>39</v>
      </c>
      <c r="C19" s="13"/>
      <c r="D19" s="31">
        <v>1</v>
      </c>
      <c r="E19" s="31" t="s">
        <v>38</v>
      </c>
      <c r="F19" s="14">
        <v>0</v>
      </c>
      <c r="G19" s="15">
        <v>0</v>
      </c>
      <c r="H19" s="1">
        <f>+ROUND(F19*G19,0)</f>
        <v>0</v>
      </c>
      <c r="I19" s="1">
        <f>ROUND(F19+H19,0)</f>
        <v>0</v>
      </c>
      <c r="J19" s="1">
        <f>ROUND(F19*D19,0)</f>
        <v>0</v>
      </c>
      <c r="K19" s="1">
        <f>ROUND(J19*G19,0)</f>
        <v>0</v>
      </c>
      <c r="L19" s="2">
        <f>ROUND(J19+K19,0)</f>
        <v>0</v>
      </c>
    </row>
    <row r="20" spans="1:12" s="30" customFormat="1" ht="125.25" customHeight="1" x14ac:dyDescent="0.25">
      <c r="A20" s="7">
        <f>+A19+1</f>
        <v>2</v>
      </c>
      <c r="B20" s="62" t="s">
        <v>42</v>
      </c>
      <c r="C20" s="13"/>
      <c r="D20" s="31">
        <v>1</v>
      </c>
      <c r="E20" s="31" t="s">
        <v>38</v>
      </c>
      <c r="F20" s="14">
        <v>0</v>
      </c>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0" customFormat="1" ht="317.25" customHeight="1" x14ac:dyDescent="0.25">
      <c r="A21" s="7">
        <f t="shared" ref="A21:A22" si="5">+A20+1</f>
        <v>3</v>
      </c>
      <c r="B21" s="62" t="s">
        <v>40</v>
      </c>
      <c r="C21" s="13"/>
      <c r="D21" s="31">
        <v>1</v>
      </c>
      <c r="E21" s="31" t="s">
        <v>38</v>
      </c>
      <c r="F21" s="14">
        <v>0</v>
      </c>
      <c r="G21" s="15">
        <v>0</v>
      </c>
      <c r="H21" s="1">
        <f t="shared" si="0"/>
        <v>0</v>
      </c>
      <c r="I21" s="1">
        <f t="shared" si="1"/>
        <v>0</v>
      </c>
      <c r="J21" s="1">
        <f t="shared" si="2"/>
        <v>0</v>
      </c>
      <c r="K21" s="1">
        <f t="shared" si="3"/>
        <v>0</v>
      </c>
      <c r="L21" s="2">
        <f t="shared" si="4"/>
        <v>0</v>
      </c>
    </row>
    <row r="22" spans="1:12" s="30" customFormat="1" ht="150.75" customHeight="1" x14ac:dyDescent="0.25">
      <c r="A22" s="7">
        <f t="shared" si="5"/>
        <v>4</v>
      </c>
      <c r="B22" s="62" t="s">
        <v>41</v>
      </c>
      <c r="C22" s="13"/>
      <c r="D22" s="31">
        <v>1</v>
      </c>
      <c r="E22" s="31" t="s">
        <v>38</v>
      </c>
      <c r="F22" s="14">
        <v>0</v>
      </c>
      <c r="G22" s="15">
        <v>0</v>
      </c>
      <c r="H22" s="1">
        <f t="shared" si="0"/>
        <v>0</v>
      </c>
      <c r="I22" s="1">
        <f t="shared" si="1"/>
        <v>0</v>
      </c>
      <c r="J22" s="1">
        <f t="shared" si="2"/>
        <v>0</v>
      </c>
      <c r="K22" s="1">
        <f t="shared" si="3"/>
        <v>0</v>
      </c>
      <c r="L22" s="2">
        <f t="shared" si="4"/>
        <v>0</v>
      </c>
    </row>
    <row r="23" spans="1:12" s="30" customFormat="1" ht="42" customHeight="1" thickBot="1" x14ac:dyDescent="0.25">
      <c r="A23" s="26"/>
      <c r="B23" s="32"/>
      <c r="C23" s="32"/>
      <c r="D23" s="26"/>
      <c r="E23" s="33"/>
      <c r="F23" s="34"/>
      <c r="G23" s="33"/>
      <c r="H23" s="33"/>
      <c r="I23" s="35"/>
      <c r="K23" s="8" t="s">
        <v>24</v>
      </c>
      <c r="L23" s="4">
        <f>SUMIF(G:G,0%,J:J)</f>
        <v>0</v>
      </c>
    </row>
    <row r="24" spans="1:12" s="30" customFormat="1" ht="29.25" customHeight="1" thickBot="1" x14ac:dyDescent="0.25">
      <c r="A24" s="40" t="s">
        <v>26</v>
      </c>
      <c r="B24" s="41"/>
      <c r="C24" s="41"/>
      <c r="D24" s="41"/>
      <c r="E24" s="41"/>
      <c r="F24" s="41"/>
      <c r="G24" s="41"/>
      <c r="H24" s="41"/>
      <c r="I24" s="41"/>
      <c r="J24" s="42"/>
      <c r="K24" s="12" t="s">
        <v>11</v>
      </c>
      <c r="L24" s="4">
        <f>SUMIF(G:G,5%,J:J)</f>
        <v>0</v>
      </c>
    </row>
    <row r="25" spans="1:12" s="30" customFormat="1" ht="77.25" customHeight="1" x14ac:dyDescent="0.2">
      <c r="A25" s="38" t="s">
        <v>34</v>
      </c>
      <c r="B25" s="38"/>
      <c r="C25" s="38"/>
      <c r="D25" s="38"/>
      <c r="E25" s="38"/>
      <c r="F25" s="38"/>
      <c r="G25" s="38"/>
      <c r="H25" s="38"/>
      <c r="I25" s="38"/>
      <c r="J25" s="38"/>
      <c r="K25" s="8" t="s">
        <v>12</v>
      </c>
      <c r="L25" s="4">
        <f>SUMIF(G:G,19%,J:J)</f>
        <v>0</v>
      </c>
    </row>
    <row r="26" spans="1:12" s="30" customFormat="1" ht="20.25" customHeight="1" x14ac:dyDescent="0.2">
      <c r="A26" s="39"/>
      <c r="B26" s="39"/>
      <c r="C26" s="39"/>
      <c r="D26" s="39"/>
      <c r="E26" s="39"/>
      <c r="F26" s="39"/>
      <c r="G26" s="39"/>
      <c r="H26" s="39"/>
      <c r="I26" s="39"/>
      <c r="J26" s="39"/>
      <c r="K26" s="9" t="s">
        <v>8</v>
      </c>
      <c r="L26" s="5">
        <f>SUM(L23:L25)</f>
        <v>0</v>
      </c>
    </row>
    <row r="27" spans="1:12" s="30" customFormat="1" ht="23.25" customHeight="1" x14ac:dyDescent="0.2">
      <c r="A27" s="39"/>
      <c r="B27" s="39"/>
      <c r="C27" s="39"/>
      <c r="D27" s="39"/>
      <c r="E27" s="39"/>
      <c r="F27" s="39"/>
      <c r="G27" s="39"/>
      <c r="H27" s="39"/>
      <c r="I27" s="39"/>
      <c r="J27" s="39"/>
      <c r="K27" s="10" t="s">
        <v>13</v>
      </c>
      <c r="L27" s="6">
        <f>ROUND(L24*5%,0)</f>
        <v>0</v>
      </c>
    </row>
    <row r="28" spans="1:12" s="30" customFormat="1" x14ac:dyDescent="0.2">
      <c r="A28" s="39"/>
      <c r="B28" s="39"/>
      <c r="C28" s="39"/>
      <c r="D28" s="39"/>
      <c r="E28" s="39"/>
      <c r="F28" s="39"/>
      <c r="G28" s="39"/>
      <c r="H28" s="39"/>
      <c r="I28" s="39"/>
      <c r="J28" s="39"/>
      <c r="K28" s="10" t="s">
        <v>14</v>
      </c>
      <c r="L28" s="4">
        <f>ROUND(L25*19%,0)</f>
        <v>0</v>
      </c>
    </row>
    <row r="29" spans="1:12" s="30" customFormat="1" x14ac:dyDescent="0.2">
      <c r="A29" s="39"/>
      <c r="B29" s="39"/>
      <c r="C29" s="39"/>
      <c r="D29" s="39"/>
      <c r="E29" s="39"/>
      <c r="F29" s="39"/>
      <c r="G29" s="39"/>
      <c r="H29" s="39"/>
      <c r="I29" s="39"/>
      <c r="J29" s="39"/>
      <c r="K29" s="9" t="s">
        <v>15</v>
      </c>
      <c r="L29" s="5">
        <f>SUM(L27:L28)</f>
        <v>0</v>
      </c>
    </row>
    <row r="30" spans="1:12" s="30" customFormat="1" ht="59.25" customHeight="1" x14ac:dyDescent="0.2">
      <c r="A30" s="39"/>
      <c r="B30" s="39"/>
      <c r="C30" s="39"/>
      <c r="D30" s="39"/>
      <c r="E30" s="39"/>
      <c r="F30" s="39"/>
      <c r="G30" s="39"/>
      <c r="H30" s="39"/>
      <c r="I30" s="39"/>
      <c r="J30" s="39"/>
      <c r="K30" s="11" t="s">
        <v>16</v>
      </c>
      <c r="L30" s="5">
        <f>+L26+L29</f>
        <v>0</v>
      </c>
    </row>
    <row r="33" spans="1:3" x14ac:dyDescent="0.25">
      <c r="B33" s="52"/>
      <c r="C33" s="52"/>
    </row>
    <row r="34" spans="1:3" x14ac:dyDescent="0.25">
      <c r="B34" s="52"/>
      <c r="C34" s="52"/>
    </row>
    <row r="35" spans="1:3" ht="15.75" thickBot="1" x14ac:dyDescent="0.3">
      <c r="B35" s="53"/>
      <c r="C35" s="53"/>
    </row>
    <row r="36" spans="1:3" x14ac:dyDescent="0.25">
      <c r="B36" s="44" t="s">
        <v>21</v>
      </c>
      <c r="C36" s="44"/>
    </row>
    <row r="38" spans="1:3" x14ac:dyDescent="0.25">
      <c r="A38" s="36" t="s">
        <v>37</v>
      </c>
    </row>
  </sheetData>
  <sheetProtection algorithmName="SHA-512" hashValue="6w3C713vQ/+2hSr6cITswbAz1HdQp2p9jh7ExxgsZNs9blx/W4U+aktmXKa64rq1vm+AogJFUCPiI/pPepLjiQ==" saltValue="hMtMlhK3aSpNqoTJ0Ilmpw==" spinCount="100000" sheet="1" scenarios="1" selectLockedCells="1"/>
  <mergeCells count="19">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3:C3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2021-11-29T23:23:55Z</dcterms:modified>
</cp:coreProperties>
</file>