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693 UNIFORMES BIENESTAR U\PUBLICACIÓN\"/>
    </mc:Choice>
  </mc:AlternateContent>
  <xr:revisionPtr revIDLastSave="0" documentId="13_ncr:1_{4327AE51-1DCD-45E5-ABF7-CBC4A373C4E0}"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J19" i="1"/>
  <c r="H19" i="1"/>
  <c r="I19" i="1" s="1"/>
  <c r="L21" i="1" l="1"/>
  <c r="K19" i="1"/>
  <c r="L19" i="1" s="1"/>
  <c r="L23" i="1"/>
  <c r="L26" i="1" s="1"/>
  <c r="A20" i="1" l="1"/>
  <c r="A21"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<sst xmlns="http://schemas.openxmlformats.org/spreadsheetml/2006/main" count="45" uniqueCount="42">
  <si>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</si>
  <si>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</si>
  <si>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</si>
  <si>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</si>
  <si>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</si>
  <si>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</si>
  <si>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</si>
  <si>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</si>
  <si>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</si>
  <si>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</si>
  <si>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</si>
  <si>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</si>
  <si>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</si>
  <si>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</si>
  <si>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</si>
  <si>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</si>
  <si>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</si>
  <si>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</si>
  <si>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</si>
  <si>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</si>
  <si>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</si>
  <si>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</si>
  <si>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</si>
  <si>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</si>
  <si>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</si>
  <si>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</si>
  <si>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</si>
  <si>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</si>
  <si>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</si>
  <si>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</si>
  <si>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</si>
  <si>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</si>
  <si>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</si>
  <si>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</si>
  <si>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</si>
  <si>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</si>
  <si>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</si>
  <si>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32.1-41.1</t>
  </si>
  <si>
    <t>UNIDAD</t>
  </si>
  <si>
    <t>Pantalón Sudadera en tela 100% poliéster impermeable tipo Lafayette, textil de alto desempeño con permanencia de color ante la transpiración, lavado y la exposición a la luz, con bolsillos laterales, malla interior con técnica de estampado en transfer de diferentes tallas, colores y diseños suministrados por la universidad de Cundinamarca, con logo bordado de 8X5 Cm  10,5X5 Cm, 27X 3 Cm el tamaño de los logos puede variar según los diseños que suministre la Universidad.</t>
  </si>
  <si>
    <t>Uniformes deportivos Masculino y Femenino para las diferentes modalidades deportivas (tenis de campo, futbol, atletismo, tenis de mesa, ultímate, rugby, voleibol, futbol sala, baloncesto, taekwondo)  compuestos de camiseta, pantaloneta forrada en malla y medias largas de alto gramaje, de acuerdo a la modalidad deportiva. Tela tipo Lafayette, cuenta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Con técnica de estampado en transfer en todas las prendas, por la naturaleza química de la fibra, tiene muy buen desempeño a la estampación. Con logos de 8 x 5 cm,  10.5 x 5 cm, 27.5 x 3 cm y números estampados en pecho o espalda de 24.5 x 12 cm cada número a una sola tinta.  El tamaño de los logos puede variar según los diseños que suministre la universidad. Tallas, colores, diseños y cantidades por modalidad, suministrados por la universidad de Cundinamarca y de acuerdo a las indicaciones del Supervisor.</t>
  </si>
  <si>
    <t>Camiseta tipo polo manga corta material 96% algodón, 4% elastán de punto jersey de algodón elástico, cuello de canalé con botones, manga corta y logotipos bordados en el pecho de 8 x 5 cm y estampados espalda 10.5 x 5 cm a una sola tinta. El tamaño de los logos puede variar según los diseños que suministra universidad, de diferentes tallas, colores y diseños suministrados por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</si>
</sst>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vertical="center" wrapText="1"/>
    </xf>
    <xf numFmtId="0" fontId="1" fillId="0" borderId="20" xfId="0" applyFont="1" applyBorder="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70" zoomScaleNormal="70" zoomScaleSheetLayoutView="90" zoomScalePageLayoutView="55" workbookViewId="0">
      <selection activeCell="J9" sqref="J9:K9"/>
    </sheetView>
  </sheetViews>
  <sheetFormatPr baseColWidth="10" defaultRowHeight="15" x14ac:dyDescent="0.25"/>
  <cols>
    <col min="1" max="1" width="10.7109375" style="16" customWidth="1"/>
    <col min="2" max="2" width="59.855468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7"/>
      <c r="B2" s="41" t="s">
        <v>0</v>
      </c>
      <c r="C2" s="41"/>
      <c r="D2" s="41"/>
      <c r="E2" s="41"/>
      <c r="F2" s="41"/>
      <c r="G2" s="41"/>
      <c r="H2" s="41"/>
      <c r="I2" s="41"/>
      <c r="J2" s="41"/>
      <c r="K2" s="41" t="s">
        <v>35</v>
      </c>
      <c r="L2" s="41"/>
    </row>
    <row r="3" spans="1:12" ht="15.75" customHeight="1" x14ac:dyDescent="0.25">
      <c r="A3" s="37"/>
      <c r="B3" s="41" t="s">
        <v>1</v>
      </c>
      <c r="C3" s="41"/>
      <c r="D3" s="41"/>
      <c r="E3" s="41"/>
      <c r="F3" s="41"/>
      <c r="G3" s="41"/>
      <c r="H3" s="41"/>
      <c r="I3" s="41"/>
      <c r="J3" s="41"/>
      <c r="K3" s="41" t="s">
        <v>30</v>
      </c>
      <c r="L3" s="41"/>
    </row>
    <row r="4" spans="1:12" ht="16.5" customHeight="1" x14ac:dyDescent="0.25">
      <c r="A4" s="37"/>
      <c r="B4" s="41" t="s">
        <v>28</v>
      </c>
      <c r="C4" s="41"/>
      <c r="D4" s="41"/>
      <c r="E4" s="41"/>
      <c r="F4" s="41"/>
      <c r="G4" s="41"/>
      <c r="H4" s="41"/>
      <c r="I4" s="41"/>
      <c r="J4" s="41"/>
      <c r="K4" s="41" t="s">
        <v>31</v>
      </c>
      <c r="L4" s="41"/>
    </row>
    <row r="5" spans="1:12" ht="15" customHeight="1" x14ac:dyDescent="0.25">
      <c r="A5" s="37"/>
      <c r="B5" s="41"/>
      <c r="C5" s="41"/>
      <c r="D5" s="41"/>
      <c r="E5" s="41"/>
      <c r="F5" s="41"/>
      <c r="G5" s="41"/>
      <c r="H5" s="41"/>
      <c r="I5" s="41"/>
      <c r="J5" s="41"/>
      <c r="K5" s="41" t="s">
        <v>32</v>
      </c>
      <c r="L5" s="41"/>
    </row>
    <row r="7" spans="1:12" x14ac:dyDescent="0.25">
      <c r="A7" s="19" t="s">
        <v>36</v>
      </c>
    </row>
    <row r="8" spans="1:12" x14ac:dyDescent="0.25">
      <c r="A8" s="19"/>
    </row>
    <row r="9" spans="1:12" ht="25.5" customHeight="1" x14ac:dyDescent="0.25">
      <c r="A9" s="53" t="s">
        <v>2</v>
      </c>
      <c r="B9" s="53"/>
      <c r="C9" s="20"/>
      <c r="E9" s="21" t="s">
        <v>22</v>
      </c>
      <c r="F9" s="55"/>
      <c r="G9" s="56"/>
      <c r="I9" s="22" t="s">
        <v>17</v>
      </c>
      <c r="J9" s="57"/>
      <c r="K9" s="58"/>
    </row>
    <row r="10" spans="1:12" ht="15.75" thickBot="1" x14ac:dyDescent="0.3">
      <c r="A10" s="20"/>
      <c r="B10" s="20"/>
      <c r="C10" s="20"/>
      <c r="E10" s="23"/>
      <c r="F10" s="23"/>
      <c r="G10" s="23"/>
      <c r="I10" s="24"/>
      <c r="J10" s="25"/>
      <c r="K10" s="25"/>
    </row>
    <row r="11" spans="1:12" ht="30.75" customHeight="1" thickBot="1" x14ac:dyDescent="0.3">
      <c r="A11" s="42" t="s">
        <v>29</v>
      </c>
      <c r="B11" s="43"/>
      <c r="C11" s="26"/>
      <c r="D11" s="38" t="s">
        <v>18</v>
      </c>
      <c r="E11" s="39"/>
      <c r="F11" s="39"/>
      <c r="G11" s="40"/>
      <c r="H11" s="36"/>
      <c r="I11" s="24"/>
    </row>
    <row r="12" spans="1:12" ht="15.75" thickBot="1" x14ac:dyDescent="0.3">
      <c r="A12" s="44"/>
      <c r="B12" s="45"/>
      <c r="C12" s="26"/>
      <c r="D12" s="27"/>
      <c r="E12" s="23"/>
      <c r="F12" s="23"/>
      <c r="G12" s="23"/>
      <c r="I12" s="24"/>
    </row>
    <row r="13" spans="1:12" ht="30" customHeight="1" thickBot="1" x14ac:dyDescent="0.3">
      <c r="A13" s="44"/>
      <c r="B13" s="45"/>
      <c r="C13" s="26"/>
      <c r="D13" s="38" t="s">
        <v>19</v>
      </c>
      <c r="E13" s="39"/>
      <c r="F13" s="39"/>
      <c r="G13" s="40"/>
      <c r="H13" s="36"/>
      <c r="I13" s="24"/>
    </row>
    <row r="14" spans="1:12" ht="18.75" customHeight="1" thickBot="1" x14ac:dyDescent="0.3">
      <c r="A14" s="44"/>
      <c r="B14" s="45"/>
      <c r="C14" s="26"/>
      <c r="E14" s="23"/>
      <c r="F14" s="23"/>
      <c r="G14" s="23"/>
      <c r="I14" s="24"/>
    </row>
    <row r="15" spans="1:12" ht="24" customHeight="1" thickBot="1" x14ac:dyDescent="0.3">
      <c r="A15" s="46"/>
      <c r="B15" s="47"/>
      <c r="C15" s="26"/>
      <c r="D15" s="38" t="s">
        <v>23</v>
      </c>
      <c r="E15" s="39"/>
      <c r="F15" s="39"/>
      <c r="G15" s="40"/>
      <c r="H15" s="36"/>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327.75" x14ac:dyDescent="0.25">
      <c r="A19" s="7">
        <v>1</v>
      </c>
      <c r="B19" s="61" t="s">
        <v>40</v>
      </c>
      <c r="C19" s="13"/>
      <c r="D19" s="62">
        <v>430</v>
      </c>
      <c r="E19" s="62" t="s">
        <v>38</v>
      </c>
      <c r="F19" s="14">
        <v>0</v>
      </c>
      <c r="G19" s="15">
        <v>0</v>
      </c>
      <c r="H19" s="1">
        <f>+ROUND(F19*G19,0)</f>
        <v>0</v>
      </c>
      <c r="I19" s="1">
        <f>ROUND(F19+H19,0)</f>
        <v>0</v>
      </c>
      <c r="J19" s="1">
        <f>ROUND(F19*D19,0)</f>
        <v>0</v>
      </c>
      <c r="K19" s="1">
        <f>ROUND(J19*G19,0)</f>
        <v>0</v>
      </c>
      <c r="L19" s="2">
        <f>ROUND(J19+K19,0)</f>
        <v>0</v>
      </c>
    </row>
    <row r="20" spans="1:12" s="30" customFormat="1" ht="116.25" customHeight="1" x14ac:dyDescent="0.25">
      <c r="A20" s="7">
        <f>+A19+1</f>
        <v>2</v>
      </c>
      <c r="B20" s="61" t="s">
        <v>41</v>
      </c>
      <c r="C20" s="13"/>
      <c r="D20" s="62">
        <v>1060</v>
      </c>
      <c r="E20" s="62" t="s">
        <v>38</v>
      </c>
      <c r="F20" s="14">
        <v>0</v>
      </c>
      <c r="G20" s="15">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30" customFormat="1" ht="131.25" customHeight="1" x14ac:dyDescent="0.25">
      <c r="A21" s="7">
        <f t="shared" ref="A21" si="5">+A20+1</f>
        <v>3</v>
      </c>
      <c r="B21" s="61" t="s">
        <v>39</v>
      </c>
      <c r="C21" s="13"/>
      <c r="D21" s="62">
        <v>200</v>
      </c>
      <c r="E21" s="62" t="s">
        <v>38</v>
      </c>
      <c r="F21" s="14">
        <v>0</v>
      </c>
      <c r="G21" s="15">
        <v>0</v>
      </c>
      <c r="H21" s="1">
        <f t="shared" si="0"/>
        <v>0</v>
      </c>
      <c r="I21" s="1">
        <f t="shared" si="1"/>
        <v>0</v>
      </c>
      <c r="J21" s="1">
        <f t="shared" si="2"/>
        <v>0</v>
      </c>
      <c r="K21" s="1">
        <f t="shared" si="3"/>
        <v>0</v>
      </c>
      <c r="L21" s="2">
        <f t="shared" si="4"/>
        <v>0</v>
      </c>
    </row>
    <row r="22" spans="1:12" s="30" customFormat="1" ht="42" customHeight="1" thickBot="1" x14ac:dyDescent="0.25">
      <c r="A22" s="26"/>
      <c r="B22" s="31"/>
      <c r="C22" s="31"/>
      <c r="D22" s="26"/>
      <c r="E22" s="32"/>
      <c r="F22" s="33"/>
      <c r="G22" s="32"/>
      <c r="H22" s="32"/>
      <c r="I22" s="34"/>
      <c r="K22" s="8" t="s">
        <v>24</v>
      </c>
      <c r="L22" s="4">
        <f>SUMIF(G:G,0%,J:J)</f>
        <v>0</v>
      </c>
    </row>
    <row r="23" spans="1:12" s="30" customFormat="1" ht="29.25" customHeight="1" thickBot="1" x14ac:dyDescent="0.25">
      <c r="A23" s="50" t="s">
        <v>26</v>
      </c>
      <c r="B23" s="51"/>
      <c r="C23" s="51"/>
      <c r="D23" s="51"/>
      <c r="E23" s="51"/>
      <c r="F23" s="51"/>
      <c r="G23" s="51"/>
      <c r="H23" s="51"/>
      <c r="I23" s="51"/>
      <c r="J23" s="52"/>
      <c r="K23" s="12" t="s">
        <v>11</v>
      </c>
      <c r="L23" s="4">
        <f>SUMIF(G:G,5%,J:J)</f>
        <v>0</v>
      </c>
    </row>
    <row r="24" spans="1:12" s="30" customFormat="1" ht="77.25" customHeight="1" x14ac:dyDescent="0.2">
      <c r="A24" s="48" t="s">
        <v>34</v>
      </c>
      <c r="B24" s="48"/>
      <c r="C24" s="48"/>
      <c r="D24" s="48"/>
      <c r="E24" s="48"/>
      <c r="F24" s="48"/>
      <c r="G24" s="48"/>
      <c r="H24" s="48"/>
      <c r="I24" s="48"/>
      <c r="J24" s="48"/>
      <c r="K24" s="8" t="s">
        <v>12</v>
      </c>
      <c r="L24" s="4">
        <f>SUMIF(G:G,19%,J:J)</f>
        <v>0</v>
      </c>
    </row>
    <row r="25" spans="1:12" s="30" customFormat="1" ht="20.25" customHeight="1" x14ac:dyDescent="0.2">
      <c r="A25" s="49"/>
      <c r="B25" s="49"/>
      <c r="C25" s="49"/>
      <c r="D25" s="49"/>
      <c r="E25" s="49"/>
      <c r="F25" s="49"/>
      <c r="G25" s="49"/>
      <c r="H25" s="49"/>
      <c r="I25" s="49"/>
      <c r="J25" s="49"/>
      <c r="K25" s="9" t="s">
        <v>8</v>
      </c>
      <c r="L25" s="5">
        <f>SUM(L22:L24)</f>
        <v>0</v>
      </c>
    </row>
    <row r="26" spans="1:12" s="30" customFormat="1" ht="23.25" customHeight="1" x14ac:dyDescent="0.2">
      <c r="A26" s="49"/>
      <c r="B26" s="49"/>
      <c r="C26" s="49"/>
      <c r="D26" s="49"/>
      <c r="E26" s="49"/>
      <c r="F26" s="49"/>
      <c r="G26" s="49"/>
      <c r="H26" s="49"/>
      <c r="I26" s="49"/>
      <c r="J26" s="49"/>
      <c r="K26" s="10" t="s">
        <v>13</v>
      </c>
      <c r="L26" s="6">
        <f>ROUND(L23*5%,0)</f>
        <v>0</v>
      </c>
    </row>
    <row r="27" spans="1:12" s="30" customFormat="1" x14ac:dyDescent="0.2">
      <c r="A27" s="49"/>
      <c r="B27" s="49"/>
      <c r="C27" s="49"/>
      <c r="D27" s="49"/>
      <c r="E27" s="49"/>
      <c r="F27" s="49"/>
      <c r="G27" s="49"/>
      <c r="H27" s="49"/>
      <c r="I27" s="49"/>
      <c r="J27" s="49"/>
      <c r="K27" s="10" t="s">
        <v>14</v>
      </c>
      <c r="L27" s="4">
        <f>ROUND(L24*19%,0)</f>
        <v>0</v>
      </c>
    </row>
    <row r="28" spans="1:12" s="30" customFormat="1" x14ac:dyDescent="0.2">
      <c r="A28" s="49"/>
      <c r="B28" s="49"/>
      <c r="C28" s="49"/>
      <c r="D28" s="49"/>
      <c r="E28" s="49"/>
      <c r="F28" s="49"/>
      <c r="G28" s="49"/>
      <c r="H28" s="49"/>
      <c r="I28" s="49"/>
      <c r="J28" s="49"/>
      <c r="K28" s="9" t="s">
        <v>15</v>
      </c>
      <c r="L28" s="5">
        <f>SUM(L26:L27)</f>
        <v>0</v>
      </c>
    </row>
    <row r="29" spans="1:12" s="30" customFormat="1" ht="59.25" customHeight="1" x14ac:dyDescent="0.2">
      <c r="A29" s="49"/>
      <c r="B29" s="49"/>
      <c r="C29" s="49"/>
      <c r="D29" s="49"/>
      <c r="E29" s="49"/>
      <c r="F29" s="49"/>
      <c r="G29" s="49"/>
      <c r="H29" s="49"/>
      <c r="I29" s="49"/>
      <c r="J29" s="49"/>
      <c r="K29" s="11" t="s">
        <v>16</v>
      </c>
      <c r="L29" s="5">
        <f>+L25+L28</f>
        <v>0</v>
      </c>
    </row>
    <row r="32" spans="1:12" x14ac:dyDescent="0.25">
      <c r="B32" s="59"/>
      <c r="C32" s="59"/>
    </row>
    <row r="33" spans="1:3" x14ac:dyDescent="0.25">
      <c r="B33" s="59"/>
      <c r="C33" s="59"/>
    </row>
    <row r="34" spans="1:3" ht="15.75" thickBot="1" x14ac:dyDescent="0.3">
      <c r="B34" s="60"/>
      <c r="C34" s="60"/>
    </row>
    <row r="35" spans="1:3" x14ac:dyDescent="0.25">
      <c r="B35" s="54" t="s">
        <v>21</v>
      </c>
      <c r="C35" s="54"/>
    </row>
    <row r="37" spans="1:3" x14ac:dyDescent="0.25">
      <c r="A37" s="35" t="s">
        <v>37</v>
      </c>
    </row>
  </sheetData>
  <sheetProtection algorithmName="SHA-512" hashValue="lrGTwhCA4ONz0dJ/BvlHPwjqJhpwKOQiKRYTeTo66rOAKdfaJw0vjb9WAhnJyJkN2Fp8Jopm8xlsUMZ4EiU7Vg==" saltValue="lK+EbVtqp+9FiuduKCBMKg==" spinCount="100000" sheet="1" scenarios="1" selectLockedCells="1"/>
  <mergeCells count="19">
    <mergeCell ref="A24:J29"/>
    <mergeCell ref="A23:J23"/>
    <mergeCell ref="A9:B9"/>
    <mergeCell ref="B35:C35"/>
    <mergeCell ref="D13:G13"/>
    <mergeCell ref="D15:G15"/>
    <mergeCell ref="F9:G9"/>
    <mergeCell ref="J9:K9"/>
    <mergeCell ref="B32:C34"/>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2021-11-29T23:53:00Z</dcterms:modified>
</cp:coreProperties>
</file>