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CAMILO ZABALA\Desktop\INVITACION 69 CONCURSO DE DOCENTES\"/>
    </mc:Choice>
  </mc:AlternateContent>
  <xr:revisionPtr revIDLastSave="0" documentId="8_{7D2C0F72-AAD1-4270-B47C-F44AC4CA16F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Hoja1!$A$1:$K$38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I20" i="1"/>
  <c r="J20" i="1" s="1"/>
  <c r="K20" i="1" s="1"/>
  <c r="K24" i="1" l="1"/>
  <c r="K27" i="1" s="1"/>
  <c r="K25" i="1"/>
  <c r="K28" i="1" s="1"/>
  <c r="K29" i="1" l="1"/>
  <c r="G17" i="1"/>
  <c r="H17" i="1" s="1"/>
  <c r="I17" i="1"/>
  <c r="J17" i="1" s="1"/>
  <c r="K17" i="1" s="1"/>
  <c r="G18" i="1"/>
  <c r="H18" i="1" s="1"/>
  <c r="I18" i="1"/>
  <c r="J18" i="1" s="1"/>
  <c r="G19" i="1"/>
  <c r="H19" i="1" s="1"/>
  <c r="I19" i="1"/>
  <c r="J19" i="1" s="1"/>
  <c r="K19" i="1" s="1"/>
  <c r="G16" i="1"/>
  <c r="H16" i="1" s="1"/>
  <c r="I16" i="1"/>
  <c r="J16" i="1" s="1"/>
  <c r="I15" i="1"/>
  <c r="K23" i="1" s="1"/>
  <c r="K26" i="1" s="1"/>
  <c r="K30" i="1" s="1"/>
  <c r="G15" i="1"/>
  <c r="H15" i="1" s="1"/>
  <c r="K18" i="1" l="1"/>
  <c r="K16" i="1"/>
  <c r="J15" i="1"/>
  <c r="K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<sst xmlns="http://schemas.openxmlformats.org/spreadsheetml/2006/main" count="46" uniqueCount="40">
  <si>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</si>
  <si>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</si>
  <si>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</si>
  <si>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</si>
  <si>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</si>
  <si>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</si>
  <si>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</si>
  <si>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</si>
  <si>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</si>
  <si>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</si>
  <si>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</si>
  <si>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</si>
  <si>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</si>
  <si>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</si>
  <si>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</si>
  <si>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</si>
  <si>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</si>
  <si>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</si>
  <si>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</si>
  <si>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</si>
  <si>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</si>
  <si>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</si>
  <si>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</si>
  <si>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</si>
  <si>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</si>
  <si>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</si>
  <si>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</si>
  <si>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</si>
  <si>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</si>
  <si>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Entrega de informe final de la ejecución de las actividades relacionadas con el diseño de los 17 perfiles y la elaboración de la convocatoria y backup de la información de los servidores.</t>
  </si>
  <si>
    <t>Desarrollo del aplicativo de información, registro y seguimiento en internet, haciendo uso de un servidor dedicado seguro de la universidad que se contrate; ajustes y cargue de información a la plataforma del concurso del Contratista de conformidad con la estructura y funcionalidades necesarias teniendo en cuenta la Resolución de convocatoria docente que expida la UDEC y el número probable de interesados que participarán en el concurso para los diecisiete (17) cargos de carrera a proveer y pruebas de funcionamiento de la plataforma del concurso.</t>
  </si>
  <si>
    <t>Administración del aplicativo y hosting.</t>
  </si>
  <si>
    <t>Jurados para el concurso docente. Los jurados solo participan durante el proceso de evaluación (cada perfil 3 jurados por 17 perfiles son 51 jurados por 7 meses).</t>
  </si>
  <si>
    <t>Entrega de informe final y backup de la información de los servidores.</t>
  </si>
  <si>
    <t>Administración avanzada. Asesoría y apoyo jurídico, académico, técnico y logístico en el desarrollo de la resolución de convocatoria de la UDEC en cada una de las etapas del concurso de méritos, entrega e implementación de metodologías necesarias dentro de la convocatoria, seguimiento y coordinación y asesoría y apoyo en la respuestas a: peticiones, aclaraciones, reclamaciones, recursos, acciones judiciales, requerimientos.</t>
  </si>
  <si>
    <t>MES</t>
  </si>
  <si>
    <t>PERSONAS</t>
  </si>
  <si>
    <t>MESES</t>
  </si>
  <si>
    <t>Desarrollo de actividades regulares para la revisión y ajustes de los 17 perfiles del concurso docente.</t>
  </si>
  <si>
    <t>Asesoría jurídica técnica en la elaboración de la resolución que le corresponde expedir a la Vicerrectora Académica de apertura de la convocatoria y definición de las reglas del concurso de méritos de conformidad con el Acuerdo del CS 027 de 2019 y la Resolución rectoral 062 de 2020, la cual debe ser presentada para su aprobación ante el Consejo Académico para que avale la convocatoria y las pruebas de competencia a practicar.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</si>
</sst>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165" fontId="8" fillId="3" borderId="17" xfId="3" applyFont="1" applyFill="1" applyBorder="1" applyAlignment="1" applyProtection="1">
      <alignment horizontal="center" vertical="center" wrapText="1"/>
      <protection locked="0"/>
    </xf>
    <xf numFmtId="165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165" fontId="6" fillId="0" borderId="1" xfId="3" applyFont="1" applyFill="1" applyBorder="1" applyAlignment="1" applyProtection="1">
      <alignment horizontal="center" vertical="center"/>
      <protection hidden="1"/>
    </xf>
    <xf numFmtId="165" fontId="6" fillId="0" borderId="19" xfId="3" applyFont="1" applyFill="1" applyBorder="1" applyAlignment="1" applyProtection="1">
      <alignment vertical="center"/>
      <protection hidden="1"/>
    </xf>
    <xf numFmtId="165" fontId="6" fillId="0" borderId="19" xfId="4" applyFont="1" applyBorder="1" applyProtection="1">
      <protection hidden="1"/>
    </xf>
    <xf numFmtId="165" fontId="4" fillId="0" borderId="19" xfId="4" applyFont="1" applyBorder="1" applyProtection="1">
      <protection hidden="1"/>
    </xf>
    <xf numFmtId="165" fontId="6" fillId="0" borderId="19" xfId="4" applyFont="1" applyFill="1" applyBorder="1" applyProtection="1">
      <protection hidden="1"/>
    </xf>
    <xf numFmtId="165" fontId="4" fillId="0" borderId="20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1" fillId="2" borderId="0" xfId="0" applyFont="1" applyFill="1" applyAlignment="1">
      <alignment vertical="center" wrapText="1"/>
    </xf>
    <xf numFmtId="165" fontId="6" fillId="0" borderId="1" xfId="3" applyFont="1" applyFill="1" applyBorder="1" applyAlignment="1" applyProtection="1">
      <alignment horizontal="center" vertical="center" wrapText="1"/>
      <protection hidden="1"/>
    </xf>
    <xf numFmtId="165" fontId="6" fillId="0" borderId="19" xfId="3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65" fontId="13" fillId="0" borderId="1" xfId="3" applyFont="1" applyFill="1" applyBorder="1" applyAlignment="1" applyProtection="1">
      <alignment horizontal="center" vertical="center"/>
      <protection locked="0"/>
    </xf>
    <xf numFmtId="9" fontId="12" fillId="0" borderId="1" xfId="1" applyFont="1" applyFill="1" applyBorder="1" applyAlignment="1" applyProtection="1">
      <alignment horizontal="center" vertical="center"/>
      <protection locked="0"/>
    </xf>
    <xf numFmtId="165" fontId="13" fillId="0" borderId="1" xfId="3" applyFont="1" applyFill="1" applyBorder="1" applyAlignment="1" applyProtection="1">
      <alignment horizontal="center" vertical="center" wrapText="1"/>
      <protection locked="0"/>
    </xf>
    <xf numFmtId="9" fontId="12" fillId="0" borderId="1" xfId="1" applyFont="1" applyFill="1" applyBorder="1" applyAlignment="1" applyProtection="1">
      <alignment horizontal="center" vertical="center" wrapText="1"/>
      <protection locked="0"/>
    </xf>
    <xf numFmtId="165" fontId="6" fillId="0" borderId="3" xfId="3" applyFont="1" applyBorder="1" applyAlignment="1" applyProtection="1">
      <alignment horizontal="right" vertical="center" wrapText="1"/>
      <protection hidden="1"/>
    </xf>
    <xf numFmtId="165" fontId="6" fillId="0" borderId="4" xfId="3" applyFont="1" applyBorder="1" applyAlignment="1" applyProtection="1">
      <alignment horizontal="right" vertical="center" wrapText="1"/>
      <protection hidden="1"/>
    </xf>
    <xf numFmtId="165" fontId="6" fillId="0" borderId="5" xfId="3" applyFont="1" applyBorder="1" applyAlignment="1" applyProtection="1">
      <alignment horizontal="right" vertical="center" wrapText="1"/>
      <protection hidden="1"/>
    </xf>
    <xf numFmtId="165" fontId="4" fillId="0" borderId="3" xfId="3" applyFont="1" applyBorder="1" applyAlignment="1" applyProtection="1">
      <alignment horizontal="right" vertical="center"/>
      <protection hidden="1"/>
    </xf>
    <xf numFmtId="165" fontId="4" fillId="0" borderId="4" xfId="3" applyFont="1" applyBorder="1" applyAlignment="1" applyProtection="1">
      <alignment horizontal="right" vertical="center"/>
      <protection hidden="1"/>
    </xf>
    <xf numFmtId="165" fontId="4" fillId="0" borderId="5" xfId="3" applyFont="1" applyBorder="1" applyAlignment="1" applyProtection="1">
      <alignment horizontal="right" vertical="center"/>
      <protection hidden="1"/>
    </xf>
    <xf numFmtId="165" fontId="6" fillId="0" borderId="3" xfId="3" applyFont="1" applyBorder="1" applyAlignment="1" applyProtection="1">
      <alignment horizontal="right" vertical="center"/>
      <protection hidden="1"/>
    </xf>
    <xf numFmtId="165" fontId="6" fillId="0" borderId="4" xfId="3" applyFont="1" applyBorder="1" applyAlignment="1" applyProtection="1">
      <alignment horizontal="right" vertical="center"/>
      <protection hidden="1"/>
    </xf>
    <xf numFmtId="165" fontId="6" fillId="0" borderId="5" xfId="3" applyFont="1" applyBorder="1" applyAlignment="1" applyProtection="1">
      <alignment horizontal="right" vertical="center"/>
      <protection hidden="1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5" fontId="4" fillId="0" borderId="23" xfId="3" applyFont="1" applyBorder="1" applyAlignment="1" applyProtection="1">
      <alignment horizontal="right" vertical="center" wrapText="1"/>
      <protection hidden="1"/>
    </xf>
    <xf numFmtId="165" fontId="4" fillId="0" borderId="24" xfId="3" applyFont="1" applyBorder="1" applyAlignment="1" applyProtection="1">
      <alignment horizontal="right" vertical="center" wrapText="1"/>
      <protection hidden="1"/>
    </xf>
    <xf numFmtId="165" fontId="4" fillId="0" borderId="25" xfId="3" applyFont="1" applyBorder="1" applyAlignment="1" applyProtection="1">
      <alignment horizontal="right" vertical="center" wrapText="1"/>
      <protection hidden="1"/>
    </xf>
  </cellXfs>
  <cellStyles count="8">
    <cellStyle name="Millares" xfId="4" builtinId="3"/>
    <cellStyle name="Millares [0] 2" xfId="2" xr:uid="{00000000-0005-0000-0000-000001000000}"/>
    <cellStyle name="Millares [0] 2 2" xfId="5" xr:uid="{00000000-0005-0000-0000-000002000000}"/>
    <cellStyle name="Millares 2" xfId="3" xr:uid="{00000000-0005-0000-0000-000003000000}"/>
    <cellStyle name="Millares 2 2" xfId="6" xr:uid="{00000000-0005-0000-0000-000004000000}"/>
    <cellStyle name="Millares 3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43861</xdr:rowOff>
    </xdr:from>
    <xdr:to>
      <xdr:col>1</xdr:col>
      <xdr:colOff>553250</xdr:colOff>
      <xdr:row>4</xdr:row>
      <xdr:rowOff>120358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43861"/>
          <a:ext cx="667268" cy="729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topLeftCell="A11" zoomScale="70" zoomScaleNormal="70" zoomScaleSheetLayoutView="70" zoomScalePageLayoutView="55" workbookViewId="0">
      <selection activeCell="B16" sqref="B16"/>
    </sheetView>
  </sheetViews>
  <sheetFormatPr baseColWidth="10" defaultColWidth="11.42578125" defaultRowHeight="12.75" x14ac:dyDescent="0.2"/>
  <cols>
    <col min="1" max="1" width="7.28515625" style="4" customWidth="1"/>
    <col min="2" max="2" width="117.140625" style="25" customWidth="1"/>
    <col min="3" max="3" width="14" style="4" customWidth="1"/>
    <col min="4" max="4" width="14.7109375" style="4" customWidth="1"/>
    <col min="5" max="5" width="15" style="4" customWidth="1"/>
    <col min="6" max="6" width="11.28515625" style="4" customWidth="1"/>
    <col min="7" max="7" width="15" style="4" customWidth="1"/>
    <col min="8" max="8" width="15" style="2" customWidth="1"/>
    <col min="9" max="9" width="16" style="2" customWidth="1"/>
    <col min="10" max="10" width="17.28515625" style="2" customWidth="1"/>
    <col min="11" max="11" width="21.7109375" style="2" customWidth="1"/>
    <col min="12" max="16384" width="11.42578125" style="2"/>
  </cols>
  <sheetData>
    <row r="1" spans="1:11" x14ac:dyDescent="0.2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3"/>
      <c r="B4" s="2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/>
      <c r="B5" s="23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">
      <c r="A6" s="64" t="s">
        <v>28</v>
      </c>
      <c r="B6" s="64"/>
      <c r="D6" s="5" t="s">
        <v>19</v>
      </c>
      <c r="E6" s="65"/>
      <c r="F6" s="66"/>
      <c r="H6" s="6" t="s">
        <v>15</v>
      </c>
      <c r="I6" s="67"/>
      <c r="J6" s="68"/>
    </row>
    <row r="7" spans="1:11" ht="13.5" thickBot="1" x14ac:dyDescent="0.25">
      <c r="A7" s="7"/>
      <c r="B7" s="24"/>
      <c r="D7" s="8"/>
      <c r="E7" s="8"/>
      <c r="F7" s="8"/>
      <c r="H7" s="8"/>
      <c r="I7" s="7"/>
      <c r="J7" s="7"/>
    </row>
    <row r="8" spans="1:11" ht="13.15" customHeight="1" thickBot="1" x14ac:dyDescent="0.25">
      <c r="A8" s="58" t="s">
        <v>24</v>
      </c>
      <c r="B8" s="59"/>
      <c r="C8" s="55" t="s">
        <v>16</v>
      </c>
      <c r="D8" s="56"/>
      <c r="E8" s="56"/>
      <c r="F8" s="57"/>
      <c r="G8" s="9"/>
      <c r="H8" s="8"/>
    </row>
    <row r="9" spans="1:11" ht="13.15" customHeight="1" thickBot="1" x14ac:dyDescent="0.25">
      <c r="A9" s="60"/>
      <c r="B9" s="61"/>
      <c r="C9" s="10"/>
      <c r="D9" s="8"/>
      <c r="E9" s="8"/>
      <c r="F9" s="8"/>
      <c r="H9" s="8"/>
    </row>
    <row r="10" spans="1:11" ht="13.15" customHeight="1" thickBot="1" x14ac:dyDescent="0.25">
      <c r="A10" s="60"/>
      <c r="B10" s="61"/>
      <c r="C10" s="55" t="s">
        <v>17</v>
      </c>
      <c r="D10" s="56"/>
      <c r="E10" s="56"/>
      <c r="F10" s="57"/>
      <c r="G10" s="9"/>
      <c r="H10" s="8"/>
    </row>
    <row r="11" spans="1:11" ht="13.15" customHeight="1" thickBot="1" x14ac:dyDescent="0.25">
      <c r="A11" s="60"/>
      <c r="B11" s="61"/>
      <c r="D11" s="8"/>
      <c r="E11" s="8"/>
      <c r="F11" s="8"/>
      <c r="H11" s="8"/>
    </row>
    <row r="12" spans="1:11" ht="13.15" customHeight="1" thickBot="1" x14ac:dyDescent="0.25">
      <c r="A12" s="62"/>
      <c r="B12" s="63"/>
      <c r="C12" s="55" t="s">
        <v>20</v>
      </c>
      <c r="D12" s="56"/>
      <c r="E12" s="56"/>
      <c r="F12" s="57"/>
      <c r="G12" s="9"/>
      <c r="H12" s="8"/>
      <c r="I12" s="7"/>
      <c r="J12" s="7"/>
    </row>
    <row r="13" spans="1:11" ht="13.5" thickBot="1" x14ac:dyDescent="0.25"/>
    <row r="14" spans="1:11" s="15" customFormat="1" ht="63" customHeight="1" x14ac:dyDescent="0.25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28" customFormat="1" ht="15" x14ac:dyDescent="0.25">
      <c r="A15" s="31">
        <v>1</v>
      </c>
      <c r="B15" s="32" t="s">
        <v>38</v>
      </c>
      <c r="C15" s="33">
        <v>2</v>
      </c>
      <c r="D15" s="33" t="s">
        <v>37</v>
      </c>
      <c r="E15" s="34"/>
      <c r="F15" s="35">
        <v>0</v>
      </c>
      <c r="G15" s="16">
        <f t="shared" ref="G15" si="0">+ROUND(E15*F15,0)</f>
        <v>0</v>
      </c>
      <c r="H15" s="16">
        <f t="shared" ref="H15" si="1">ROUND(E15+G15,0)</f>
        <v>0</v>
      </c>
      <c r="I15" s="16">
        <f t="shared" ref="I15" si="2">ROUND(E15*C15,0)</f>
        <v>0</v>
      </c>
      <c r="J15" s="16">
        <f t="shared" ref="J15" si="3">ROUND(I15*F15,0)</f>
        <v>0</v>
      </c>
      <c r="K15" s="17">
        <f>ROUND(I15+J15,0)</f>
        <v>0</v>
      </c>
    </row>
    <row r="16" spans="1:11" s="28" customFormat="1" ht="60" x14ac:dyDescent="0.25">
      <c r="A16" s="31">
        <v>2</v>
      </c>
      <c r="B16" s="32" t="s">
        <v>39</v>
      </c>
      <c r="C16" s="33">
        <v>2</v>
      </c>
      <c r="D16" s="33" t="s">
        <v>37</v>
      </c>
      <c r="E16" s="34"/>
      <c r="F16" s="35">
        <v>0</v>
      </c>
      <c r="G16" s="16">
        <f t="shared" ref="G16:G17" si="4">+ROUND(E16*F16,0)</f>
        <v>0</v>
      </c>
      <c r="H16" s="16">
        <f t="shared" ref="H16:H17" si="5">ROUND(E16+G16,0)</f>
        <v>0</v>
      </c>
      <c r="I16" s="16">
        <f t="shared" ref="I16:I17" si="6">ROUND(E16*C16,0)</f>
        <v>0</v>
      </c>
      <c r="J16" s="16">
        <f t="shared" ref="J16:J17" si="7">ROUND(I16*F16,0)</f>
        <v>0</v>
      </c>
      <c r="K16" s="17">
        <f>ROUND(I16+J16,0)</f>
        <v>0</v>
      </c>
    </row>
    <row r="17" spans="1:11" s="28" customFormat="1" ht="30" x14ac:dyDescent="0.25">
      <c r="A17" s="31">
        <v>3</v>
      </c>
      <c r="B17" s="32" t="s">
        <v>29</v>
      </c>
      <c r="C17" s="33">
        <v>1</v>
      </c>
      <c r="D17" s="33" t="s">
        <v>35</v>
      </c>
      <c r="E17" s="34"/>
      <c r="F17" s="35">
        <v>0</v>
      </c>
      <c r="G17" s="16">
        <f t="shared" si="4"/>
        <v>0</v>
      </c>
      <c r="H17" s="16">
        <f t="shared" si="5"/>
        <v>0</v>
      </c>
      <c r="I17" s="16">
        <f t="shared" si="6"/>
        <v>0</v>
      </c>
      <c r="J17" s="16">
        <f t="shared" si="7"/>
        <v>0</v>
      </c>
      <c r="K17" s="17">
        <f t="shared" ref="K17:K20" si="8">ROUND(I17+J17,0)</f>
        <v>0</v>
      </c>
    </row>
    <row r="18" spans="1:11" s="28" customFormat="1" ht="75" x14ac:dyDescent="0.25">
      <c r="A18" s="31">
        <v>4</v>
      </c>
      <c r="B18" s="32" t="s">
        <v>30</v>
      </c>
      <c r="C18" s="33">
        <v>1</v>
      </c>
      <c r="D18" s="33" t="s">
        <v>35</v>
      </c>
      <c r="E18" s="34"/>
      <c r="F18" s="35">
        <v>0</v>
      </c>
      <c r="G18" s="16">
        <f t="shared" ref="G18:G20" si="9">+ROUND(E18*F18,0)</f>
        <v>0</v>
      </c>
      <c r="H18" s="16">
        <f t="shared" ref="H18:H20" si="10">ROUND(E18+G18,0)</f>
        <v>0</v>
      </c>
      <c r="I18" s="16">
        <f t="shared" ref="I18:I20" si="11">ROUND(E18*C18,0)</f>
        <v>0</v>
      </c>
      <c r="J18" s="16">
        <f t="shared" ref="J18:J20" si="12">ROUND(I18*F18,0)</f>
        <v>0</v>
      </c>
      <c r="K18" s="17">
        <f t="shared" si="8"/>
        <v>0</v>
      </c>
    </row>
    <row r="19" spans="1:11" s="28" customFormat="1" ht="15" x14ac:dyDescent="0.25">
      <c r="A19" s="31">
        <v>5</v>
      </c>
      <c r="B19" s="32" t="s">
        <v>31</v>
      </c>
      <c r="C19" s="33">
        <v>7</v>
      </c>
      <c r="D19" s="33" t="s">
        <v>37</v>
      </c>
      <c r="E19" s="34"/>
      <c r="F19" s="35">
        <v>0</v>
      </c>
      <c r="G19" s="16">
        <f t="shared" si="9"/>
        <v>0</v>
      </c>
      <c r="H19" s="16">
        <f t="shared" si="10"/>
        <v>0</v>
      </c>
      <c r="I19" s="16">
        <f t="shared" si="11"/>
        <v>0</v>
      </c>
      <c r="J19" s="16">
        <f t="shared" si="12"/>
        <v>0</v>
      </c>
      <c r="K19" s="17">
        <f t="shared" si="8"/>
        <v>0</v>
      </c>
    </row>
    <row r="20" spans="1:11" s="28" customFormat="1" ht="65.25" customHeight="1" x14ac:dyDescent="0.25">
      <c r="A20" s="31">
        <v>6</v>
      </c>
      <c r="B20" s="32" t="s">
        <v>34</v>
      </c>
      <c r="C20" s="33">
        <v>7</v>
      </c>
      <c r="D20" s="33" t="s">
        <v>37</v>
      </c>
      <c r="E20" s="36"/>
      <c r="F20" s="37">
        <v>0</v>
      </c>
      <c r="G20" s="29">
        <f t="shared" si="9"/>
        <v>0</v>
      </c>
      <c r="H20" s="29">
        <f t="shared" si="10"/>
        <v>0</v>
      </c>
      <c r="I20" s="29">
        <f t="shared" si="11"/>
        <v>0</v>
      </c>
      <c r="J20" s="29">
        <f t="shared" si="12"/>
        <v>0</v>
      </c>
      <c r="K20" s="30">
        <f t="shared" si="8"/>
        <v>0</v>
      </c>
    </row>
    <row r="21" spans="1:11" s="28" customFormat="1" ht="30" x14ac:dyDescent="0.25">
      <c r="A21" s="31">
        <v>7</v>
      </c>
      <c r="B21" s="32" t="s">
        <v>32</v>
      </c>
      <c r="C21" s="33">
        <v>51</v>
      </c>
      <c r="D21" s="33" t="s">
        <v>36</v>
      </c>
      <c r="E21" s="34"/>
      <c r="F21" s="35">
        <v>0</v>
      </c>
      <c r="G21" s="16"/>
      <c r="H21" s="16"/>
      <c r="I21" s="16"/>
      <c r="J21" s="16"/>
      <c r="K21" s="17"/>
    </row>
    <row r="22" spans="1:11" s="28" customFormat="1" ht="15" x14ac:dyDescent="0.25">
      <c r="A22" s="31">
        <v>8</v>
      </c>
      <c r="B22" s="32" t="s">
        <v>33</v>
      </c>
      <c r="C22" s="33">
        <v>1</v>
      </c>
      <c r="D22" s="33" t="s">
        <v>35</v>
      </c>
      <c r="E22" s="34"/>
      <c r="F22" s="35">
        <v>0</v>
      </c>
      <c r="G22" s="16"/>
      <c r="H22" s="16"/>
      <c r="I22" s="16"/>
      <c r="J22" s="16"/>
      <c r="K22" s="17"/>
    </row>
    <row r="23" spans="1:11" s="15" customFormat="1" ht="20.45" customHeight="1" x14ac:dyDescent="0.2">
      <c r="A23" s="47"/>
      <c r="B23" s="48"/>
      <c r="C23" s="48"/>
      <c r="D23" s="48"/>
      <c r="E23" s="48"/>
      <c r="F23" s="48"/>
      <c r="G23" s="49"/>
      <c r="H23" s="38" t="s">
        <v>21</v>
      </c>
      <c r="I23" s="39"/>
      <c r="J23" s="40"/>
      <c r="K23" s="18">
        <f>SUMIF(F:F,0%,I:I)</f>
        <v>0</v>
      </c>
    </row>
    <row r="24" spans="1:11" s="15" customFormat="1" ht="20.45" customHeight="1" x14ac:dyDescent="0.2">
      <c r="A24" s="47"/>
      <c r="B24" s="48"/>
      <c r="C24" s="48"/>
      <c r="D24" s="48"/>
      <c r="E24" s="48"/>
      <c r="F24" s="48"/>
      <c r="G24" s="49"/>
      <c r="H24" s="38" t="s">
        <v>9</v>
      </c>
      <c r="I24" s="39"/>
      <c r="J24" s="40"/>
      <c r="K24" s="18">
        <f>SUMIF(F:F,5%,I:I)</f>
        <v>0</v>
      </c>
    </row>
    <row r="25" spans="1:11" s="15" customFormat="1" ht="20.45" customHeight="1" x14ac:dyDescent="0.2">
      <c r="A25" s="47"/>
      <c r="B25" s="48"/>
      <c r="C25" s="48"/>
      <c r="D25" s="48"/>
      <c r="E25" s="48"/>
      <c r="F25" s="48"/>
      <c r="G25" s="49"/>
      <c r="H25" s="38" t="s">
        <v>10</v>
      </c>
      <c r="I25" s="39"/>
      <c r="J25" s="40"/>
      <c r="K25" s="18">
        <f>SUMIF(F:F,19%,I:I)</f>
        <v>0</v>
      </c>
    </row>
    <row r="26" spans="1:11" s="15" customFormat="1" ht="20.45" customHeight="1" x14ac:dyDescent="0.2">
      <c r="A26" s="47"/>
      <c r="B26" s="48"/>
      <c r="C26" s="48"/>
      <c r="D26" s="48"/>
      <c r="E26" s="48"/>
      <c r="F26" s="48"/>
      <c r="G26" s="49"/>
      <c r="H26" s="41" t="s">
        <v>6</v>
      </c>
      <c r="I26" s="42"/>
      <c r="J26" s="43"/>
      <c r="K26" s="19">
        <f>SUM(K23:K25)</f>
        <v>0</v>
      </c>
    </row>
    <row r="27" spans="1:11" s="15" customFormat="1" ht="20.45" customHeight="1" x14ac:dyDescent="0.2">
      <c r="A27" s="47"/>
      <c r="B27" s="48"/>
      <c r="C27" s="48"/>
      <c r="D27" s="48"/>
      <c r="E27" s="48"/>
      <c r="F27" s="48"/>
      <c r="G27" s="49"/>
      <c r="H27" s="44" t="s">
        <v>11</v>
      </c>
      <c r="I27" s="45"/>
      <c r="J27" s="46"/>
      <c r="K27" s="20">
        <f>ROUND(K24*5%,0)</f>
        <v>0</v>
      </c>
    </row>
    <row r="28" spans="1:11" s="15" customFormat="1" ht="20.45" customHeight="1" x14ac:dyDescent="0.2">
      <c r="A28" s="47"/>
      <c r="B28" s="48"/>
      <c r="C28" s="48"/>
      <c r="D28" s="48"/>
      <c r="E28" s="48"/>
      <c r="F28" s="48"/>
      <c r="G28" s="49"/>
      <c r="H28" s="44" t="s">
        <v>12</v>
      </c>
      <c r="I28" s="45"/>
      <c r="J28" s="46"/>
      <c r="K28" s="18">
        <f>ROUND(K25*19%,0)</f>
        <v>0</v>
      </c>
    </row>
    <row r="29" spans="1:11" s="15" customFormat="1" ht="20.45" customHeight="1" x14ac:dyDescent="0.2">
      <c r="A29" s="47"/>
      <c r="B29" s="48"/>
      <c r="C29" s="48"/>
      <c r="D29" s="48"/>
      <c r="E29" s="48"/>
      <c r="F29" s="48"/>
      <c r="G29" s="49"/>
      <c r="H29" s="41" t="s">
        <v>13</v>
      </c>
      <c r="I29" s="42"/>
      <c r="J29" s="43"/>
      <c r="K29" s="19">
        <f>SUM(K27:K28)</f>
        <v>0</v>
      </c>
    </row>
    <row r="30" spans="1:11" s="15" customFormat="1" ht="20.45" customHeight="1" thickBot="1" x14ac:dyDescent="0.25">
      <c r="A30" s="50"/>
      <c r="B30" s="51"/>
      <c r="C30" s="51"/>
      <c r="D30" s="51"/>
      <c r="E30" s="51"/>
      <c r="F30" s="51"/>
      <c r="G30" s="52"/>
      <c r="H30" s="69" t="s">
        <v>14</v>
      </c>
      <c r="I30" s="70"/>
      <c r="J30" s="71"/>
      <c r="K30" s="21">
        <f>+K26+K29</f>
        <v>0</v>
      </c>
    </row>
    <row r="35" spans="1:2" ht="13.5" thickBot="1" x14ac:dyDescent="0.25">
      <c r="B35" s="26"/>
    </row>
    <row r="36" spans="1:2" x14ac:dyDescent="0.2">
      <c r="B36" s="27" t="s">
        <v>18</v>
      </c>
    </row>
    <row r="38" spans="1:2" x14ac:dyDescent="0.2">
      <c r="A38" s="22" t="s">
        <v>0</v>
      </c>
    </row>
  </sheetData>
  <sheetProtection formatRows="0" insertRows="0" deleteRows="0"/>
  <mergeCells count="19">
    <mergeCell ref="H30:J30"/>
    <mergeCell ref="H23:J23"/>
    <mergeCell ref="H24:J24"/>
    <mergeCell ref="H25:J25"/>
    <mergeCell ref="H26:J26"/>
    <mergeCell ref="H27:J27"/>
    <mergeCell ref="A23:G30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28:J28"/>
    <mergeCell ref="H29:J29"/>
  </mergeCells>
  <phoneticPr fontId="10" type="noConversion"/>
  <dataValidations count="1">
    <dataValidation type="whole" allowBlank="1" showInputMessage="1" showErrorMessage="1" sqref="E15:E22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D10"/>
  <sheetViews>
    <sheetView workbookViewId="0">
      <selection activeCell="D10" sqref="D10"/>
    </sheetView>
  </sheetViews>
  <sheetFormatPr baseColWidth="10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CAMILO ZABALA</cp:lastModifiedBy>
  <cp:lastPrinted>2021-11-07T05:10:19Z</cp:lastPrinted>
  <dcterms:created xsi:type="dcterms:W3CDTF">2017-04-28T13:22:52Z</dcterms:created>
  <dcterms:modified xsi:type="dcterms:W3CDTF">2021-12-02T23:36:13Z</dcterms:modified>
</cp:coreProperties>
</file>