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C:\Users\yrios\Documents\CB\TÉRMINOS ABS 70\ANEXOS TÉRMINOS\"/>
    </mc:Choice>
  </mc:AlternateContent>
  <xr:revisionPtr revIDLastSave="0" documentId="13_ncr:1_{FDD7E810-B0F9-467B-9E10-AEC15BFB5D23}" xr6:coauthVersionLast="47" xr6:coauthVersionMax="47" xr10:uidLastSave="{00000000-0000-0000-0000-000000000000}"/>
  <bookViews>
    <workbookView xWindow="-108" yWindow="-108" windowWidth="23256" windowHeight="12576" xr2:uid="{00000000-000D-0000-FFFF-FFFF00000000}"/>
  </bookViews>
  <sheets>
    <sheet name="Hoja1" sheetId="1" r:id="rId1"/>
    <sheet name="Hoja3" sheetId="3" r:id="rId2"/>
    <sheet name="Hoja2" sheetId="2" state="hidden" r:id="rId3"/>
  </sheets>
  <definedNames>
    <definedName name="_xlnm.Print_Area" localSheetId="0">Hoja1!$A$1:$K$33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7" i="1" l="1"/>
  <c r="H17" i="1" s="1"/>
  <c r="I17" i="1"/>
  <c r="J17" i="1" s="1"/>
  <c r="K17" i="1" s="1"/>
  <c r="G16" i="1"/>
  <c r="H16" i="1" s="1"/>
  <c r="I16" i="1"/>
  <c r="J16" i="1" s="1"/>
  <c r="I15" i="1"/>
  <c r="G15" i="1"/>
  <c r="H15" i="1" s="1"/>
  <c r="K16" i="1" l="1"/>
  <c r="J15" i="1"/>
  <c r="K15" i="1" s="1"/>
  <c r="K19" i="1" l="1"/>
  <c r="K18" i="1" l="1"/>
  <c r="K22" i="1" l="1"/>
  <c r="K20" i="1" l="1"/>
  <c r="K23" i="1" s="1"/>
  <c r="K24" i="1" l="1"/>
  <c r="K21" i="1"/>
  <c r="K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8"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0"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<sst xmlns="http://schemas.openxmlformats.org/spreadsheetml/2006/main" count="46" uniqueCount="41">
  <si>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</si>
  <si>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</si>
  <si>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</si>
  <si>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</si>
  <si>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</si>
  <si>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</si>
  <si>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</si>
  <si>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</si>
  <si>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</si>
  <si>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</si>
  <si>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</si>
  <si>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</si>
  <si>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</si>
  <si>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</si>
  <si>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</si>
  <si>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</si>
  <si>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</si>
  <si>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</si>
  <si>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</si>
  <si>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</si>
  <si>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</si>
  <si>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</si>
  <si>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</si>
  <si>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 xml:space="preserve">PORCENTAJE DE IVA </t>
  </si>
  <si>
    <t>TIPO DE CONTRIBUYENTE
 (Seleccione una de las siguientes opciones)</t>
  </si>
  <si>
    <t xml:space="preserve">ÍTEM </t>
  </si>
  <si>
    <t>bienes</t>
  </si>
  <si>
    <t>servicios</t>
  </si>
  <si>
    <t>acces point</t>
  </si>
  <si>
    <t>dispositivos de red</t>
  </si>
  <si>
    <t>adecuación de un cd</t>
  </si>
  <si>
    <t>cableado estructurado</t>
  </si>
  <si>
    <t>mantenimiento</t>
  </si>
  <si>
    <t>instalacion</t>
  </si>
  <si>
    <t>Anexo 3</t>
  </si>
  <si>
    <t>PROPUESTA ECONÓMICA</t>
  </si>
  <si>
    <r>
      <rPr>
        <b/>
        <sz val="9.5"/>
        <color theme="1"/>
        <rFont val="Arial"/>
        <family val="2"/>
      </rPr>
      <t xml:space="preserve">FECHA DE ELABORACIÓN:   </t>
    </r>
    <r>
      <rPr>
        <sz val="9.5"/>
        <color theme="1"/>
        <rFont val="Arial"/>
        <family val="2"/>
      </rPr>
      <t xml:space="preserve">  </t>
    </r>
    <r>
      <rPr>
        <sz val="9.5"/>
        <color theme="0" tint="-0.34998626667073579"/>
        <rFont val="Arial"/>
        <family val="2"/>
      </rPr>
      <t xml:space="preserve"> AÑO   /   MES   /   DÍA</t>
    </r>
  </si>
  <si>
    <t>UNIDAD</t>
  </si>
  <si>
    <t>Fase No. 1 
Construcción de los Planes de Aprendizaje Digital para los Campos de Aprendizaje Disciplinar (CADI) de dos (2) programas de especialización y tres (3) maestrías, distribuidos de la siguiente forma:
1. Especialización en Recursos Hidrícos (17 créditos)
2. Especialización en Gerencia para la Transformación Digital (17 créditos)
3. Maestría en Educación y Gestión del Conocimiento (29 créditos)
4. Maestría en Salud Pública (29 créditos)
5. Maestría en Ciencias Agrarias (35 créditos)
El contratista, deberá entregar los Planes de Aprendizaje Digital con un total de 127 créditos académicos para la primera fase conforme lo contemplado en el Modelo Educativo Digital Transmoderno para cada Campo de Aprendizaje Disciplinar.
Cada Plan de Aprendizaje Digital debe contener:
1. Desarrollo de la justificación
2. Los Resultados de Aprendizaje -REA- general
y específicos
3.Las actividades planteadas para cada REA específico en
el que se indique la descripción, duración,
responsabilidades del docente y del estudiante.
4. Los recursos educativos.
5. Las herramientas de recolección de datos
6. Bibliografía o webgrafia.</t>
  </si>
  <si>
    <t>Fase No. 2 
Construcción de los Planes de Aprendizaje Digital para los Campos de Aprendizaje Disciplinar (CADI) de siete (7) programas de especialización y una (1) maestría, distribuidos de la siguiente forma:
1. Especialización en Marketing Digital (11 créditos)
2. Especialización en Gerencia Financiera y Diagnóstico Estratégico (11 créditos)
3. Especialización en Gestión Pública (11 créditos)
4. Especialización en Agronegocios Sostenibles (10 créditos)
5. Especialización en Agroecología y Desarrollo Agroecoturistico (10 créditos)
6. Especialización en Nutrición y alimentación en especies alternativas (11 créditos)
7. Especialización en Analítica Aplicada a Negocios (11 créditos)
8. Maestría en Gestión Ambiental y Desarrollo Sostenible (17 créditos)
El contratista, deberá entregar los Planes de Aprendizaje Digital con un total de 92 créditos académicos para la segunda fase conforme lo contemplado en el Modelo Educativo Digital Transmoderno para cada Campo de Aprendizaje Disciplinar.
Cada Plan de Aprendizaje Digital debe contener:
1. Desarrollo de la justificación
2. Los Resultados de Aprendizaje -REA- general y específicos
3.Las actividades planteadas para cada REA específico en el que se indique la descripción, duración, responsabilidades del docente y del estudiante.
4. Los recursos educativos.
5. Las herramientas de recolección de datos
6. Bibliografía o webgrafia.</t>
  </si>
  <si>
    <t>Fase No. 1  
Construcción de los Planes de Aprendizaje Digital para los Campos de Aprendizaje Disciplinar (CADI) de dos (2) programas de especialización y tres (3) maestrías, distribuidos de la siguiente forma:
1. Especialización en Recursos Hidrícos (17 créditos)
2. Especialización en Gerencia para la Transformación Digital (17 créditos)
3. Maestría en Educación y Gestión del Conocimiento (29 créditos)
4. Maestría en Salud Pública (29 créditos)
5. Maestría en Ciencias Agrarias (35 créditos)
El contratista, deberá entregar los Planes de Aprendizaje Digital con un total de 127 créditos académicos para la primera fase conforme lo contemplado en el Modelo Educativo Digital Transmoderno para cada Campo de Aprendizaje Disciplinar.
Cada Plan de Aprendizaje Digital debe contener:
1. Desarrollo de la justificación
2. Los Resultados de Aprendizaje -REA- general y específicos
3.Las actividades planteadas para cada REA específico en
el que se indique la descripción, duración, responsabilidades del docente y del estudiante.
4. Los recursos educativos.
5. Las herramientas de recolección de datos
6. Bibliografía o webgrafia.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</si>
</sst>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5"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9.5"/>
      <color theme="1"/>
      <name val="Arial"/>
      <family val="2"/>
    </font>
    <font>
      <sz val="9.5"/>
      <color theme="1"/>
      <name val="Calibri"/>
      <family val="2"/>
      <scheme val="minor"/>
    </font>
    <font>
      <sz val="9.5"/>
      <color theme="1"/>
      <name val="Arial"/>
      <family val="2"/>
    </font>
    <font>
      <sz val="9.5"/>
      <color theme="0" tint="-0.34998626667073579"/>
      <name val="Arial"/>
      <family val="2"/>
    </font>
    <font>
      <b/>
      <sz val="9.5"/>
      <color theme="0"/>
      <name val="Arial"/>
      <family val="2"/>
    </font>
    <font>
      <sz val="9.5"/>
      <name val="Arial"/>
      <family val="2"/>
    </font>
    <font>
      <sz val="11"/>
      <color theme="1"/>
      <name val="Arial"/>
      <family val="2"/>
    </font>
    <font>
      <b/>
      <sz val="11"/>
      <color theme="1"/>
      <name val="Arial"/>
      <family val="2"/>
    </font>
    <font>
      <sz val="8"/>
      <name val="Calibri"/>
      <family val="2"/>
      <scheme val="minor"/>
    </font>
    <font>
      <sz val="8"/>
      <color theme="1"/>
      <name val="Arial"/>
      <family val="2"/>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4">
    <xf numFmtId="0" fontId="0" fillId="0" borderId="0" xfId="0"/>
    <xf numFmtId="9" fontId="0" fillId="0" borderId="0" xfId="1" applyFont="1"/>
    <xf numFmtId="0" fontId="5" fillId="2" borderId="0" xfId="0" applyFont="1" applyFill="1"/>
    <xf numFmtId="0" fontId="6" fillId="2" borderId="0" xfId="0" applyFont="1" applyFill="1" applyAlignment="1">
      <alignment horizontal="center"/>
    </xf>
    <xf numFmtId="0" fontId="6" fillId="2" borderId="0" xfId="0" applyFont="1" applyFill="1"/>
    <xf numFmtId="0" fontId="4" fillId="2" borderId="1" xfId="0" applyFont="1" applyFill="1" applyBorder="1" applyAlignment="1">
      <alignment vertical="center"/>
    </xf>
    <xf numFmtId="0" fontId="4" fillId="2" borderId="3" xfId="0" applyFont="1" applyFill="1" applyBorder="1" applyAlignment="1">
      <alignment vertical="center"/>
    </xf>
    <xf numFmtId="0" fontId="6" fillId="2" borderId="0" xfId="0" applyFont="1" applyFill="1" applyBorder="1" applyAlignment="1">
      <alignment horizontal="left"/>
    </xf>
    <xf numFmtId="0" fontId="4" fillId="2" borderId="0" xfId="0" applyFont="1" applyFill="1" applyBorder="1" applyAlignment="1">
      <alignment horizontal="left"/>
    </xf>
    <xf numFmtId="0" fontId="6" fillId="2" borderId="6" xfId="0" applyFont="1" applyFill="1" applyBorder="1" applyAlignment="1">
      <alignment horizontal="center" vertical="center" wrapText="1"/>
    </xf>
    <xf numFmtId="0" fontId="6" fillId="2" borderId="0" xfId="0" applyFont="1" applyFill="1" applyAlignment="1">
      <alignment horizontal="left"/>
    </xf>
    <xf numFmtId="0" fontId="8" fillId="3" borderId="16"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43" fontId="8" fillId="3" borderId="17" xfId="3" applyFont="1" applyFill="1" applyBorder="1" applyAlignment="1" applyProtection="1">
      <alignment horizontal="center" vertical="center" wrapText="1"/>
      <protection locked="0"/>
    </xf>
    <xf numFmtId="43" fontId="8" fillId="3" borderId="18" xfId="3" applyFont="1" applyFill="1" applyBorder="1" applyAlignment="1" applyProtection="1">
      <alignment horizontal="center" vertical="center" wrapText="1"/>
      <protection locked="0"/>
    </xf>
    <xf numFmtId="0" fontId="5" fillId="2" borderId="0" xfId="0" applyFont="1" applyFill="1" applyAlignment="1">
      <alignment vertical="center"/>
    </xf>
    <xf numFmtId="43" fontId="9" fillId="0" borderId="1" xfId="3" applyFont="1" applyFill="1" applyBorder="1" applyAlignment="1" applyProtection="1">
      <alignment horizontal="center" vertical="center"/>
      <protection locked="0"/>
    </xf>
    <xf numFmtId="43" fontId="6" fillId="0" borderId="1" xfId="3" applyFont="1" applyFill="1" applyBorder="1" applyAlignment="1" applyProtection="1">
      <alignment horizontal="center" vertical="center"/>
      <protection hidden="1"/>
    </xf>
    <xf numFmtId="43" fontId="6" fillId="0" borderId="20" xfId="3" applyFont="1" applyFill="1" applyBorder="1" applyAlignment="1" applyProtection="1">
      <alignment vertical="center"/>
      <protection hidden="1"/>
    </xf>
    <xf numFmtId="43" fontId="6" fillId="0" borderId="20" xfId="4" applyFont="1" applyBorder="1" applyProtection="1">
      <protection hidden="1"/>
    </xf>
    <xf numFmtId="43" fontId="4" fillId="0" borderId="20" xfId="4" applyFont="1" applyBorder="1" applyProtection="1">
      <protection hidden="1"/>
    </xf>
    <xf numFmtId="43" fontId="6" fillId="0" borderId="20" xfId="4" applyFont="1" applyFill="1" applyBorder="1" applyProtection="1">
      <protection hidden="1"/>
    </xf>
    <xf numFmtId="43" fontId="4" fillId="0" borderId="22" xfId="4" applyFont="1" applyBorder="1" applyProtection="1">
      <protection hidden="1"/>
    </xf>
    <xf numFmtId="0" fontId="6" fillId="0" borderId="0" xfId="0" applyFont="1" applyAlignment="1">
      <alignment vertical="center"/>
    </xf>
    <xf numFmtId="0" fontId="6" fillId="2" borderId="0" xfId="0" applyFont="1" applyFill="1" applyAlignment="1">
      <alignment horizontal="center" wrapText="1"/>
    </xf>
    <xf numFmtId="0" fontId="6" fillId="2" borderId="0" xfId="0" applyFont="1" applyFill="1" applyBorder="1" applyAlignment="1">
      <alignment horizontal="left" wrapText="1"/>
    </xf>
    <xf numFmtId="0" fontId="6" fillId="2" borderId="0" xfId="0" applyFont="1" applyFill="1" applyAlignment="1">
      <alignment wrapText="1"/>
    </xf>
    <xf numFmtId="0" fontId="6" fillId="2" borderId="15" xfId="0" applyFont="1" applyFill="1" applyBorder="1" applyAlignment="1">
      <alignment horizontal="center" wrapText="1"/>
    </xf>
    <xf numFmtId="0" fontId="4" fillId="2" borderId="14" xfId="0" applyFont="1" applyFill="1" applyBorder="1" applyAlignment="1">
      <alignment horizontal="center" wrapText="1"/>
    </xf>
    <xf numFmtId="0" fontId="13" fillId="0" borderId="28" xfId="0" applyFont="1" applyBorder="1" applyAlignment="1">
      <alignment vertical="center" wrapText="1"/>
    </xf>
    <xf numFmtId="0" fontId="13" fillId="0" borderId="19"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4" fillId="2" borderId="0" xfId="0" applyFont="1" applyFill="1" applyAlignment="1">
      <alignment vertical="center" wrapText="1"/>
    </xf>
    <xf numFmtId="9" fontId="6" fillId="0" borderId="1" xfId="1" applyFont="1" applyFill="1" applyBorder="1" applyAlignment="1" applyProtection="1">
      <alignment horizontal="center" vertical="center"/>
      <protection locked="0"/>
    </xf>
    <xf numFmtId="43" fontId="4" fillId="0" borderId="21" xfId="3" applyFont="1" applyBorder="1" applyAlignment="1" applyProtection="1">
      <alignment horizontal="right" vertical="center" wrapText="1"/>
      <protection hidden="1"/>
    </xf>
    <xf numFmtId="43" fontId="6" fillId="0" borderId="2" xfId="3" applyFont="1" applyBorder="1" applyAlignment="1" applyProtection="1">
      <alignment horizontal="right" vertical="center" wrapText="1"/>
      <protection hidden="1"/>
    </xf>
    <xf numFmtId="43" fontId="6" fillId="0" borderId="1" xfId="3" applyFont="1" applyBorder="1" applyAlignment="1" applyProtection="1">
      <alignment horizontal="right" vertical="center" wrapText="1"/>
      <protection hidden="1"/>
    </xf>
    <xf numFmtId="43" fontId="4" fillId="0" borderId="1" xfId="3" applyFont="1" applyBorder="1" applyAlignment="1" applyProtection="1">
      <alignment horizontal="right" vertical="center"/>
      <protection hidden="1"/>
    </xf>
    <xf numFmtId="43" fontId="6" fillId="0" borderId="1" xfId="3" applyFont="1" applyBorder="1" applyAlignment="1" applyProtection="1">
      <alignment horizontal="right" vertical="center"/>
      <protection hidden="1"/>
    </xf>
    <xf numFmtId="0" fontId="11" fillId="2" borderId="23"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protection locked="0"/>
    </xf>
    <xf numFmtId="0" fontId="10" fillId="2" borderId="25"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10" fillId="2" borderId="0"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10" fillId="2" borderId="27" xfId="0"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center"/>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6" fillId="2" borderId="1" xfId="0" applyFont="1" applyFill="1" applyBorder="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cellXfs>
  <cellStyles count="8">
    <cellStyle name="Millares" xfId="4" builtinId="3"/>
    <cellStyle name="Millares [0] 2" xfId="2" xr:uid="{00000000-0005-0000-0000-000001000000}"/>
    <cellStyle name="Millares [0] 2 2" xfId="5" xr:uid="{2A6CE1CB-CB15-4A7F-81CF-8721F47DD337}"/>
    <cellStyle name="Millares 2" xfId="3" xr:uid="{00000000-0005-0000-0000-000002000000}"/>
    <cellStyle name="Millares 2 2" xfId="6" xr:uid="{522E95C4-2DF9-48A1-BCF3-248690BD1FB1}"/>
    <cellStyle name="Millares 3" xfId="7" xr:uid="{4003386D-ABC5-4B79-8F4E-35608A39517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375839</xdr:colOff>
      <xdr:row>0</xdr:row>
      <xdr:rowOff>125504</xdr:rowOff>
    </xdr:from>
    <xdr:to>
      <xdr:col>1</xdr:col>
      <xdr:colOff>553250</xdr:colOff>
      <xdr:row>5</xdr:row>
      <xdr:rowOff>38715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5839" y="125504"/>
          <a:ext cx="673031" cy="720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tabSelected="1" view="pageBreakPreview" topLeftCell="A4" zoomScale="70" zoomScaleNormal="70" zoomScaleSheetLayoutView="70" zoomScalePageLayoutView="55" workbookViewId="0">
      <selection activeCell="G34" sqref="G34"/>
    </sheetView>
  </sheetViews>
  <sheetFormatPr baseColWidth="10" defaultColWidth="11.44140625" defaultRowHeight="12.6" x14ac:dyDescent="0.25"/>
  <cols>
    <col min="1" max="1" width="7.33203125" style="4" customWidth="1"/>
    <col min="2" max="2" width="46.33203125" style="26" customWidth="1"/>
    <col min="3" max="3" width="9.21875" style="4" customWidth="1"/>
    <col min="4" max="4" width="14.6640625" style="4" bestFit="1" customWidth="1"/>
    <col min="5" max="5" width="14" style="4" customWidth="1"/>
    <col min="6" max="6" width="11.21875" style="4" customWidth="1"/>
    <col min="7" max="7" width="14.33203125" style="4" customWidth="1"/>
    <col min="8" max="8" width="15" style="2" customWidth="1"/>
    <col min="9" max="9" width="16" style="2" customWidth="1"/>
    <col min="10" max="10" width="17.21875" style="2" customWidth="1"/>
    <col min="11" max="11" width="21.77734375" style="2" customWidth="1"/>
    <col min="12" max="16384" width="11.44140625" style="2"/>
  </cols>
  <sheetData>
    <row r="1" spans="1:11" x14ac:dyDescent="0.25">
      <c r="A1" s="48" t="s">
        <v>34</v>
      </c>
      <c r="B1" s="48"/>
      <c r="C1" s="48"/>
      <c r="D1" s="48"/>
      <c r="E1" s="48"/>
      <c r="F1" s="48"/>
      <c r="G1" s="48"/>
      <c r="H1" s="48"/>
      <c r="I1" s="48"/>
      <c r="J1" s="48"/>
      <c r="K1" s="48"/>
    </row>
    <row r="2" spans="1:11" x14ac:dyDescent="0.25">
      <c r="A2" s="48" t="s">
        <v>35</v>
      </c>
      <c r="B2" s="48"/>
      <c r="C2" s="48"/>
      <c r="D2" s="48"/>
      <c r="E2" s="48"/>
      <c r="F2" s="48"/>
      <c r="G2" s="48"/>
      <c r="H2" s="48"/>
      <c r="I2" s="48"/>
      <c r="J2" s="48"/>
      <c r="K2" s="48"/>
    </row>
    <row r="3" spans="1:11" x14ac:dyDescent="0.25">
      <c r="A3" s="49"/>
      <c r="B3" s="49"/>
      <c r="C3" s="49"/>
      <c r="D3" s="49"/>
      <c r="E3" s="49"/>
      <c r="F3" s="49"/>
      <c r="G3" s="49"/>
      <c r="H3" s="49"/>
      <c r="I3" s="49"/>
      <c r="J3" s="49"/>
      <c r="K3" s="49"/>
    </row>
    <row r="4" spans="1:11" x14ac:dyDescent="0.25">
      <c r="A4" s="3"/>
      <c r="B4" s="24"/>
      <c r="C4" s="3"/>
      <c r="D4" s="3"/>
      <c r="E4" s="3"/>
      <c r="F4" s="3"/>
      <c r="G4" s="3"/>
      <c r="H4" s="3"/>
      <c r="I4" s="3"/>
      <c r="J4" s="3"/>
      <c r="K4" s="3"/>
    </row>
    <row r="5" spans="1:11" x14ac:dyDescent="0.25">
      <c r="A5" s="3"/>
      <c r="B5" s="24"/>
      <c r="C5" s="3"/>
      <c r="D5" s="3"/>
      <c r="E5" s="3"/>
      <c r="F5" s="3"/>
      <c r="G5" s="3"/>
      <c r="H5" s="3"/>
      <c r="I5" s="3"/>
      <c r="J5" s="3"/>
      <c r="K5" s="3"/>
    </row>
    <row r="6" spans="1:11" ht="25.5" customHeight="1" x14ac:dyDescent="0.25">
      <c r="A6" s="59" t="s">
        <v>36</v>
      </c>
      <c r="B6" s="59"/>
      <c r="D6" s="5" t="s">
        <v>19</v>
      </c>
      <c r="E6" s="60"/>
      <c r="F6" s="61"/>
      <c r="H6" s="6" t="s">
        <v>15</v>
      </c>
      <c r="I6" s="62"/>
      <c r="J6" s="63"/>
    </row>
    <row r="7" spans="1:11" ht="13.2" thickBot="1" x14ac:dyDescent="0.3">
      <c r="A7" s="7"/>
      <c r="B7" s="25"/>
      <c r="D7" s="8"/>
      <c r="E7" s="8"/>
      <c r="F7" s="8"/>
      <c r="H7" s="8"/>
      <c r="I7" s="7"/>
      <c r="J7" s="7"/>
    </row>
    <row r="8" spans="1:11" ht="13.2" customHeight="1" thickBot="1" x14ac:dyDescent="0.3">
      <c r="A8" s="53" t="s">
        <v>24</v>
      </c>
      <c r="B8" s="54"/>
      <c r="C8" s="50" t="s">
        <v>16</v>
      </c>
      <c r="D8" s="51"/>
      <c r="E8" s="51"/>
      <c r="F8" s="52"/>
      <c r="G8" s="9"/>
      <c r="H8" s="8"/>
    </row>
    <row r="9" spans="1:11" ht="13.2" customHeight="1" thickBot="1" x14ac:dyDescent="0.3">
      <c r="A9" s="55"/>
      <c r="B9" s="56"/>
      <c r="C9" s="10"/>
      <c r="D9" s="8"/>
      <c r="E9" s="8"/>
      <c r="F9" s="8"/>
      <c r="H9" s="8"/>
    </row>
    <row r="10" spans="1:11" ht="13.2" customHeight="1" thickBot="1" x14ac:dyDescent="0.3">
      <c r="A10" s="55"/>
      <c r="B10" s="56"/>
      <c r="C10" s="50" t="s">
        <v>17</v>
      </c>
      <c r="D10" s="51"/>
      <c r="E10" s="51"/>
      <c r="F10" s="52"/>
      <c r="G10" s="9"/>
      <c r="H10" s="8"/>
    </row>
    <row r="11" spans="1:11" ht="13.2" customHeight="1" thickBot="1" x14ac:dyDescent="0.3">
      <c r="A11" s="55"/>
      <c r="B11" s="56"/>
      <c r="D11" s="8"/>
      <c r="E11" s="8"/>
      <c r="F11" s="8"/>
      <c r="H11" s="8"/>
    </row>
    <row r="12" spans="1:11" ht="13.2" customHeight="1" thickBot="1" x14ac:dyDescent="0.3">
      <c r="A12" s="57"/>
      <c r="B12" s="58"/>
      <c r="C12" s="50" t="s">
        <v>20</v>
      </c>
      <c r="D12" s="51"/>
      <c r="E12" s="51"/>
      <c r="F12" s="52"/>
      <c r="G12" s="9"/>
      <c r="H12" s="8"/>
      <c r="I12" s="7"/>
      <c r="J12" s="7"/>
    </row>
    <row r="13" spans="1:11" ht="13.2" thickBot="1" x14ac:dyDescent="0.3"/>
    <row r="14" spans="1:11" s="15" customFormat="1" ht="63" customHeight="1" x14ac:dyDescent="0.3">
      <c r="A14" s="11" t="s">
        <v>25</v>
      </c>
      <c r="B14" s="12" t="s">
        <v>1</v>
      </c>
      <c r="C14" s="12" t="s">
        <v>2</v>
      </c>
      <c r="D14" s="12" t="s">
        <v>22</v>
      </c>
      <c r="E14" s="13" t="s">
        <v>3</v>
      </c>
      <c r="F14" s="13" t="s">
        <v>23</v>
      </c>
      <c r="G14" s="13" t="s">
        <v>4</v>
      </c>
      <c r="H14" s="13" t="s">
        <v>5</v>
      </c>
      <c r="I14" s="13" t="s">
        <v>6</v>
      </c>
      <c r="J14" s="13" t="s">
        <v>7</v>
      </c>
      <c r="K14" s="14" t="s">
        <v>8</v>
      </c>
    </row>
    <row r="15" spans="1:11" s="32" customFormat="1" ht="314.39999999999998" customHeight="1" x14ac:dyDescent="0.3">
      <c r="A15" s="30">
        <v>1</v>
      </c>
      <c r="B15" s="29" t="s">
        <v>38</v>
      </c>
      <c r="C15" s="31">
        <v>101</v>
      </c>
      <c r="D15" s="31" t="s">
        <v>37</v>
      </c>
      <c r="E15" s="16"/>
      <c r="F15" s="33">
        <v>0</v>
      </c>
      <c r="G15" s="17">
        <f t="shared" ref="G15" si="0">+ROUND(E15*F15,0)</f>
        <v>0</v>
      </c>
      <c r="H15" s="17">
        <f t="shared" ref="H15" si="1">ROUND(E15+G15,0)</f>
        <v>0</v>
      </c>
      <c r="I15" s="17">
        <f t="shared" ref="I15" si="2">ROUND(E15*C15,0)</f>
        <v>0</v>
      </c>
      <c r="J15" s="17">
        <f t="shared" ref="J15" si="3">ROUND(I15*F15,0)</f>
        <v>0</v>
      </c>
      <c r="K15" s="18">
        <f>ROUND(I15+J15,0)</f>
        <v>0</v>
      </c>
    </row>
    <row r="16" spans="1:11" s="32" customFormat="1" ht="345" customHeight="1" x14ac:dyDescent="0.3">
      <c r="A16" s="30">
        <v>2</v>
      </c>
      <c r="B16" s="29" t="s">
        <v>39</v>
      </c>
      <c r="C16" s="31">
        <v>92</v>
      </c>
      <c r="D16" s="31" t="s">
        <v>37</v>
      </c>
      <c r="E16" s="16"/>
      <c r="F16" s="33">
        <v>0</v>
      </c>
      <c r="G16" s="17">
        <f t="shared" ref="G16:G17" si="4">+ROUND(E16*F16,0)</f>
        <v>0</v>
      </c>
      <c r="H16" s="17">
        <f t="shared" ref="H16:H17" si="5">ROUND(E16+G16,0)</f>
        <v>0</v>
      </c>
      <c r="I16" s="17">
        <f t="shared" ref="I16:I17" si="6">ROUND(E16*C16,0)</f>
        <v>0</v>
      </c>
      <c r="J16" s="17">
        <f t="shared" ref="J16:J17" si="7">ROUND(I16*F16,0)</f>
        <v>0</v>
      </c>
      <c r="K16" s="18">
        <f>ROUND(I16+J16,0)</f>
        <v>0</v>
      </c>
    </row>
    <row r="17" spans="1:11" s="32" customFormat="1" ht="270.60000000000002" customHeight="1" x14ac:dyDescent="0.3">
      <c r="A17" s="30">
        <v>3</v>
      </c>
      <c r="B17" s="29" t="s">
        <v>40</v>
      </c>
      <c r="C17" s="31">
        <v>26</v>
      </c>
      <c r="D17" s="31" t="s">
        <v>37</v>
      </c>
      <c r="E17" s="16"/>
      <c r="F17" s="33">
        <v>0</v>
      </c>
      <c r="G17" s="17">
        <f t="shared" si="4"/>
        <v>0</v>
      </c>
      <c r="H17" s="17">
        <f t="shared" si="5"/>
        <v>0</v>
      </c>
      <c r="I17" s="17">
        <f t="shared" si="6"/>
        <v>0</v>
      </c>
      <c r="J17" s="17">
        <f t="shared" si="7"/>
        <v>0</v>
      </c>
      <c r="K17" s="18">
        <f t="shared" ref="K17" si="8">ROUND(I17+J17,0)</f>
        <v>0</v>
      </c>
    </row>
    <row r="18" spans="1:11" s="15" customFormat="1" ht="20.399999999999999" customHeight="1" x14ac:dyDescent="0.2">
      <c r="A18" s="39"/>
      <c r="B18" s="40"/>
      <c r="C18" s="40"/>
      <c r="D18" s="40"/>
      <c r="E18" s="40"/>
      <c r="F18" s="40"/>
      <c r="G18" s="41"/>
      <c r="H18" s="35" t="s">
        <v>21</v>
      </c>
      <c r="I18" s="36"/>
      <c r="J18" s="36"/>
      <c r="K18" s="19">
        <f>SUMIF(F:F,0%,I:I)</f>
        <v>0</v>
      </c>
    </row>
    <row r="19" spans="1:11" s="15" customFormat="1" ht="20.399999999999999" customHeight="1" x14ac:dyDescent="0.2">
      <c r="A19" s="42"/>
      <c r="B19" s="43"/>
      <c r="C19" s="43"/>
      <c r="D19" s="43"/>
      <c r="E19" s="43"/>
      <c r="F19" s="43"/>
      <c r="G19" s="44"/>
      <c r="H19" s="36" t="s">
        <v>9</v>
      </c>
      <c r="I19" s="36"/>
      <c r="J19" s="36"/>
      <c r="K19" s="19">
        <f>SUMIF(F:F,5%,I:I)</f>
        <v>0</v>
      </c>
    </row>
    <row r="20" spans="1:11" s="15" customFormat="1" ht="20.399999999999999" customHeight="1" x14ac:dyDescent="0.2">
      <c r="A20" s="42"/>
      <c r="B20" s="43"/>
      <c r="C20" s="43"/>
      <c r="D20" s="43"/>
      <c r="E20" s="43"/>
      <c r="F20" s="43"/>
      <c r="G20" s="44"/>
      <c r="H20" s="36" t="s">
        <v>10</v>
      </c>
      <c r="I20" s="36"/>
      <c r="J20" s="36"/>
      <c r="K20" s="19">
        <f>SUMIF(F:F,19%,I:I)</f>
        <v>0</v>
      </c>
    </row>
    <row r="21" spans="1:11" s="15" customFormat="1" ht="20.399999999999999" customHeight="1" x14ac:dyDescent="0.25">
      <c r="A21" s="42"/>
      <c r="B21" s="43"/>
      <c r="C21" s="43"/>
      <c r="D21" s="43"/>
      <c r="E21" s="43"/>
      <c r="F21" s="43"/>
      <c r="G21" s="44"/>
      <c r="H21" s="37" t="s">
        <v>6</v>
      </c>
      <c r="I21" s="37"/>
      <c r="J21" s="37"/>
      <c r="K21" s="20">
        <f>SUM(K18:K20)</f>
        <v>0</v>
      </c>
    </row>
    <row r="22" spans="1:11" s="15" customFormat="1" ht="20.399999999999999" customHeight="1" x14ac:dyDescent="0.2">
      <c r="A22" s="42"/>
      <c r="B22" s="43"/>
      <c r="C22" s="43"/>
      <c r="D22" s="43"/>
      <c r="E22" s="43"/>
      <c r="F22" s="43"/>
      <c r="G22" s="44"/>
      <c r="H22" s="38" t="s">
        <v>11</v>
      </c>
      <c r="I22" s="38"/>
      <c r="J22" s="38"/>
      <c r="K22" s="21">
        <f>ROUND(K19*5%,0)</f>
        <v>0</v>
      </c>
    </row>
    <row r="23" spans="1:11" s="15" customFormat="1" ht="20.399999999999999" customHeight="1" x14ac:dyDescent="0.2">
      <c r="A23" s="42"/>
      <c r="B23" s="43"/>
      <c r="C23" s="43"/>
      <c r="D23" s="43"/>
      <c r="E23" s="43"/>
      <c r="F23" s="43"/>
      <c r="G23" s="44"/>
      <c r="H23" s="38" t="s">
        <v>12</v>
      </c>
      <c r="I23" s="38"/>
      <c r="J23" s="38"/>
      <c r="K23" s="19">
        <f>ROUND(K20*19%,0)</f>
        <v>0</v>
      </c>
    </row>
    <row r="24" spans="1:11" s="15" customFormat="1" ht="20.399999999999999" customHeight="1" x14ac:dyDescent="0.25">
      <c r="A24" s="42"/>
      <c r="B24" s="43"/>
      <c r="C24" s="43"/>
      <c r="D24" s="43"/>
      <c r="E24" s="43"/>
      <c r="F24" s="43"/>
      <c r="G24" s="44"/>
      <c r="H24" s="37" t="s">
        <v>13</v>
      </c>
      <c r="I24" s="37"/>
      <c r="J24" s="37"/>
      <c r="K24" s="20">
        <f>SUM(K22:K23)</f>
        <v>0</v>
      </c>
    </row>
    <row r="25" spans="1:11" s="15" customFormat="1" ht="20.399999999999999" customHeight="1" thickBot="1" x14ac:dyDescent="0.3">
      <c r="A25" s="45"/>
      <c r="B25" s="46"/>
      <c r="C25" s="46"/>
      <c r="D25" s="46"/>
      <c r="E25" s="46"/>
      <c r="F25" s="46"/>
      <c r="G25" s="47"/>
      <c r="H25" s="34" t="s">
        <v>14</v>
      </c>
      <c r="I25" s="34"/>
      <c r="J25" s="34"/>
      <c r="K25" s="22">
        <f>+K21+K24</f>
        <v>0</v>
      </c>
    </row>
    <row r="30" spans="1:11" ht="13.2" thickBot="1" x14ac:dyDescent="0.3">
      <c r="B30" s="27"/>
    </row>
    <row r="31" spans="1:11" x14ac:dyDescent="0.25">
      <c r="B31" s="28" t="s">
        <v>18</v>
      </c>
    </row>
    <row r="33" spans="1:1" x14ac:dyDescent="0.25">
      <c r="A33" s="23" t="s">
        <v>0</v>
      </c>
    </row>
  </sheetData>
  <sheetProtection formatRows="0" insertRows="0" deleteRows="0"/>
  <mergeCells count="19">
    <mergeCell ref="A18:G25"/>
    <mergeCell ref="A1:K1"/>
    <mergeCell ref="A2:K2"/>
    <mergeCell ref="A3:K3"/>
    <mergeCell ref="C8:F8"/>
    <mergeCell ref="A8:B12"/>
    <mergeCell ref="A6:B6"/>
    <mergeCell ref="C10:F10"/>
    <mergeCell ref="C12:F12"/>
    <mergeCell ref="E6:F6"/>
    <mergeCell ref="I6:J6"/>
    <mergeCell ref="H23:J23"/>
    <mergeCell ref="H24:J24"/>
    <mergeCell ref="H25:J25"/>
    <mergeCell ref="H18:J18"/>
    <mergeCell ref="H19:J19"/>
    <mergeCell ref="H20:J20"/>
    <mergeCell ref="H21:J21"/>
    <mergeCell ref="H22:J22"/>
  </mergeCells>
  <phoneticPr fontId="12" type="noConversion"/>
  <dataValidations count="1">
    <dataValidation type="whole" allowBlank="1" showInputMessage="1" showErrorMessage="1" sqref="E15:E17" xr:uid="{00000000-0002-0000-0000-000000000000}">
      <formula1>0</formula1>
      <formula2>100000000</formula2>
    </dataValidation>
  </dataValidations>
  <pageMargins left="0.23622047244094491" right="0.23622047244094491" top="0.74803149606299213" bottom="0.74803149606299213" header="0.31496062992125984" footer="0.31496062992125984"/>
  <pageSetup scale="64" orientation="landscape" r:id="rId1"/>
  <rowBreaks count="2" manualBreakCount="2">
    <brk id="15" max="10" man="1"/>
    <brk id="25"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21"/>
  <sheetViews>
    <sheetView workbookViewId="0">
      <selection activeCell="F13" sqref="F13"/>
    </sheetView>
  </sheetViews>
  <sheetFormatPr baseColWidth="10" defaultRowHeight="14.4" x14ac:dyDescent="0.3"/>
  <cols>
    <col min="3" max="3" width="16.109375" bestFit="1" customWidth="1"/>
  </cols>
  <sheetData>
    <row r="3" spans="1:6" x14ac:dyDescent="0.3">
      <c r="B3" t="s">
        <v>27</v>
      </c>
      <c r="D3" t="s">
        <v>26</v>
      </c>
    </row>
    <row r="4" spans="1:6" x14ac:dyDescent="0.3">
      <c r="A4" t="s">
        <v>28</v>
      </c>
      <c r="B4">
        <v>63</v>
      </c>
      <c r="C4" t="s">
        <v>29</v>
      </c>
      <c r="D4">
        <v>2</v>
      </c>
    </row>
    <row r="5" spans="1:6" x14ac:dyDescent="0.3">
      <c r="B5">
        <v>5</v>
      </c>
      <c r="D5">
        <v>4</v>
      </c>
    </row>
    <row r="6" spans="1:6" x14ac:dyDescent="0.3">
      <c r="B6">
        <v>70</v>
      </c>
      <c r="D6">
        <v>1</v>
      </c>
    </row>
    <row r="7" spans="1:6" x14ac:dyDescent="0.3">
      <c r="B7">
        <v>70</v>
      </c>
      <c r="D7">
        <v>10</v>
      </c>
    </row>
    <row r="8" spans="1:6" x14ac:dyDescent="0.3">
      <c r="B8">
        <v>7</v>
      </c>
    </row>
    <row r="9" spans="1:6" x14ac:dyDescent="0.3">
      <c r="B9">
        <v>3000</v>
      </c>
    </row>
    <row r="10" spans="1:6" x14ac:dyDescent="0.3">
      <c r="B10">
        <v>3000</v>
      </c>
    </row>
    <row r="11" spans="1:6" x14ac:dyDescent="0.3">
      <c r="A11" t="s">
        <v>30</v>
      </c>
      <c r="B11">
        <v>1</v>
      </c>
      <c r="F11">
        <v>36016600</v>
      </c>
    </row>
    <row r="12" spans="1:6" x14ac:dyDescent="0.3">
      <c r="A12" t="s">
        <v>31</v>
      </c>
      <c r="B12">
        <v>97</v>
      </c>
      <c r="F12">
        <v>71889774</v>
      </c>
    </row>
    <row r="13" spans="1:6" x14ac:dyDescent="0.3">
      <c r="A13" t="s">
        <v>28</v>
      </c>
      <c r="B13">
        <v>2</v>
      </c>
      <c r="F13">
        <v>135788253</v>
      </c>
    </row>
    <row r="14" spans="1:6" x14ac:dyDescent="0.3">
      <c r="B14">
        <v>1</v>
      </c>
    </row>
    <row r="15" spans="1:6" x14ac:dyDescent="0.3">
      <c r="A15" t="s">
        <v>31</v>
      </c>
      <c r="B15">
        <v>49</v>
      </c>
    </row>
    <row r="16" spans="1:6" x14ac:dyDescent="0.3">
      <c r="B16">
        <v>41</v>
      </c>
    </row>
    <row r="17" spans="1:2" x14ac:dyDescent="0.3">
      <c r="B17">
        <v>43</v>
      </c>
    </row>
    <row r="18" spans="1:2" x14ac:dyDescent="0.3">
      <c r="A18" t="s">
        <v>32</v>
      </c>
      <c r="B18">
        <v>1</v>
      </c>
    </row>
    <row r="19" spans="1:2" x14ac:dyDescent="0.3">
      <c r="B19">
        <v>1</v>
      </c>
    </row>
    <row r="20" spans="1:2" x14ac:dyDescent="0.3">
      <c r="B20">
        <v>1</v>
      </c>
    </row>
    <row r="21" spans="1:2" x14ac:dyDescent="0.3">
      <c r="A21" t="s">
        <v>33</v>
      </c>
      <c r="B21">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7:D10"/>
  <sheetViews>
    <sheetView workbookViewId="0">
      <selection activeCell="D10" sqref="D10"/>
    </sheetView>
  </sheetViews>
  <sheetFormatPr baseColWidth="10" defaultRowHeight="14.4" x14ac:dyDescent="0.3"/>
  <sheetData>
    <row r="7" spans="4:4" x14ac:dyDescent="0.3">
      <c r="D7" s="1">
        <v>0</v>
      </c>
    </row>
    <row r="8" spans="4:4" x14ac:dyDescent="0.3">
      <c r="D8" s="1">
        <v>0.05</v>
      </c>
    </row>
    <row r="9" spans="4:4" x14ac:dyDescent="0.3">
      <c r="D9" s="1">
        <v>0.19</v>
      </c>
    </row>
    <row r="10" spans="4:4" x14ac:dyDescent="0.3">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2021-11-23T05:02:22Z</cp:lastPrinted>
  <dcterms:created xsi:type="dcterms:W3CDTF">2017-04-28T13:22:52Z</dcterms:created>
  <dcterms:modified xsi:type="dcterms:W3CDTF">2021-11-23T05:02:45Z</dcterms:modified>
</cp:coreProperties>
</file>