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irayamile\Desktop\075 PROCESO (PROPUESTA ECO Y CARTA FALTAN)\"/>
    </mc:Choice>
  </mc:AlternateContent>
  <bookViews>
    <workbookView xWindow="0" yWindow="0" windowWidth="20400" windowHeight="7755"/>
  </bookViews>
  <sheets>
    <sheet name="Hoja1" sheetId="1" r:id="rId1"/>
    <sheet name="Hoja2" sheetId="2" state="hidden" r:id="rId2"/>
  </sheets>
  <definedNames>
    <definedName name="_xlnm.Print_Area" localSheetId="0">Hoja1!$A$1:$K$81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I16" i="1"/>
  <c r="J16" i="1" s="1"/>
  <c r="K16" i="1" s="1"/>
  <c r="G64" i="1"/>
  <c r="H64" i="1" s="1"/>
  <c r="I64" i="1"/>
  <c r="J64" i="1" s="1"/>
  <c r="G65" i="1"/>
  <c r="H65" i="1" s="1"/>
  <c r="I65" i="1"/>
  <c r="J65" i="1" s="1"/>
  <c r="K65" i="1" s="1"/>
  <c r="G15" i="1"/>
  <c r="H15" i="1" s="1"/>
  <c r="I15" i="1"/>
  <c r="J15" i="1" s="1"/>
  <c r="K15" i="1" s="1"/>
  <c r="K67" i="1"/>
  <c r="K64" i="1" l="1"/>
  <c r="K66" i="1"/>
  <c r="K70" i="1" l="1"/>
  <c r="K68" i="1" l="1"/>
  <c r="K71" i="1" s="1"/>
  <c r="K72" i="1" l="1"/>
  <c r="K69" i="1"/>
  <c r="K73" i="1" l="1"/>
</calcChain>
</file>

<file path=xl/comments1.xml><?xml version="1.0" encoding="utf-8"?>
<comments xmlns="http://schemas.openxmlformats.org/spreadsheetml/2006/main">
  <authors>
    <author>MARIO CASTILLO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<sst xmlns="http://schemas.openxmlformats.org/spreadsheetml/2006/main" count="133" uniqueCount="83">
  <si>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</si>
  <si>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</si>
  <si>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</si>
  <si>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</si>
  <si>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</si>
  <si>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</si>
  <si>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</si>
  <si>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</si>
  <si>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</si>
  <si>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</si>
  <si>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</si>
  <si>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</si>
  <si>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</si>
  <si>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</si>
  <si>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</si>
  <si>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</si>
  <si>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</si>
  <si>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</si>
  <si>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</si>
  <si>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</si>
  <si>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</si>
  <si>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</si>
  <si>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</si>
  <si>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</si>
  <si>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</si>
  <si>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</si>
  <si>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Unidad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</si>
  <si>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</si>
  <si>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</si>
  <si>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</si>
  <si>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NOTA:</t>
  </si>
  <si>
    <t>Exámenes médicos con énfasis osteomuscular</t>
  </si>
  <si>
    <t xml:space="preserve">Exámenes medicos post incapcidad. </t>
  </si>
  <si>
    <t>Medicina genera</t>
  </si>
  <si>
    <t>Otorrino especializada en salud ocupacional</t>
  </si>
  <si>
    <t>Énfasis Dermatológico (Revisión de Piel)</t>
  </si>
  <si>
    <t>Énfasis Respiratorio</t>
  </si>
  <si>
    <t>Énfasis Sistema Nervioso Central</t>
  </si>
  <si>
    <t>Laringoscopia</t>
  </si>
  <si>
    <t>Nasofibroscopia</t>
  </si>
  <si>
    <t>Espirometria</t>
  </si>
  <si>
    <t>Audiometría</t>
  </si>
  <si>
    <t>Visiometría</t>
  </si>
  <si>
    <t>Optometría</t>
  </si>
  <si>
    <t>Psicología</t>
  </si>
  <si>
    <t>Prueba Psicosensometrica - Conductores</t>
  </si>
  <si>
    <t>Electrocardiogramas</t>
  </si>
  <si>
    <t>Test de Alturas</t>
  </si>
  <si>
    <t>Espacios confinados</t>
  </si>
  <si>
    <t>Análisis en sangre</t>
  </si>
  <si>
    <t>Parcia de Orina</t>
  </si>
  <si>
    <t>Heces</t>
  </si>
  <si>
    <t>Esputo</t>
  </si>
  <si>
    <t>Pruebas de imágenes Diagnosticas</t>
  </si>
  <si>
    <t>Perfil Lipídico</t>
  </si>
  <si>
    <t>Coprológico</t>
  </si>
  <si>
    <t>THS</t>
  </si>
  <si>
    <t>Bum</t>
  </si>
  <si>
    <t>Niveles de Mercurio en Sangre</t>
  </si>
  <si>
    <t>Frotis de Sangre Periférica</t>
  </si>
  <si>
    <t>Transaminasas (Tgo/Tgp)</t>
  </si>
  <si>
    <t>Creatinina</t>
  </si>
  <si>
    <t>Prueba de Embarazo</t>
  </si>
  <si>
    <t>Frotis Farígeo</t>
  </si>
  <si>
    <t>KOH</t>
  </si>
  <si>
    <t>Cuadro Hemático</t>
  </si>
  <si>
    <t>Glicemia</t>
  </si>
  <si>
    <t>Colinesterasa</t>
  </si>
  <si>
    <t>Antie Hepatitis B</t>
  </si>
  <si>
    <t>IgE-especifica Rast-test alérgenos veneno de abeja</t>
  </si>
  <si>
    <t>Esquemas de vacunación</t>
  </si>
  <si>
    <t>Análisis de Puesto de Trabajo ATP con diferentes especialisades</t>
  </si>
  <si>
    <t>Paquete para docente (Examen médico Osteomuscular - Visiometría - audiometría Espirometria-frotis de garganta .)</t>
  </si>
  <si>
    <t>Paquete para conductores (Examen médico Osteomuscular - Visiometria - Audiometría - Espirometria - P. Lipídico - Glicemia - C. Hemático - Psicosensometria: Coordinación Motriz - Psicología )</t>
  </si>
  <si>
    <t>Paquete para Servicios generales (Examen médico Osteomuscular - Énfasis Dermatológico (revisión piel) - Visiometria - Espirometria -Koh Uñas - Coprológico - Frotis Faríngeo )</t>
  </si>
  <si>
    <t>Paquete para mantenimiento (Examen médico Osteomuscular - Visiometria - Audiometría - Espirometria - P. Lipídico - Glicemia - C. Hemático )</t>
  </si>
  <si>
    <t>Paquete para personal de laboratorios (Examen médico Osteomuscular - Énfasis Dérmico - Énfasis Respiratorio - Énfasis del Sistema Nervioso Central - Optometría - Espirometria - Prueba Embarazo - TSH - BUN - Creatinina - Parcial de Orina - Niveles de Mercurio en Sangre - Cuadro Hemático - Frotis de Sangre Periférica - Transaminasas TGO / TGP)</t>
  </si>
  <si>
    <t>Paquete para alturas (Examen médico Osteomuscular - Visiometria - Audiometría - Espirometria - P. Lipídico - Glicemia - C. Hemático)</t>
  </si>
  <si>
    <t>Paquete para personal administrativo (Examen médico Osteomuscular – Visiometriaaudimetria)</t>
  </si>
  <si>
    <t>Profesiograma</t>
  </si>
  <si>
    <t>Medico especialista con Licencia</t>
  </si>
  <si>
    <t>Pruebas de covid 19 SAR-PCR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</si>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</sst>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3" fontId="9" fillId="0" borderId="1" xfId="3" applyFont="1" applyFill="1" applyBorder="1" applyAlignment="1" applyProtection="1">
      <alignment horizontal="center" vertical="center"/>
      <protection locked="0"/>
    </xf>
    <xf numFmtId="9" fontId="6" fillId="0" borderId="1" xfId="1" applyFont="1" applyFill="1" applyBorder="1" applyAlignment="1" applyProtection="1">
      <alignment horizontal="center" vertical="center"/>
      <protection locked="0"/>
    </xf>
    <xf numFmtId="43" fontId="6" fillId="0" borderId="1" xfId="3" applyFont="1" applyFill="1" applyBorder="1" applyAlignment="1" applyProtection="1">
      <alignment horizontal="center" vertical="center"/>
      <protection hidden="1"/>
    </xf>
    <xf numFmtId="43" fontId="6" fillId="0" borderId="20" xfId="3" applyFont="1" applyFill="1" applyBorder="1" applyAlignment="1" applyProtection="1">
      <alignment vertical="center"/>
      <protection hidden="1"/>
    </xf>
    <xf numFmtId="43" fontId="6" fillId="0" borderId="20" xfId="4" applyFont="1" applyBorder="1" applyProtection="1">
      <protection hidden="1"/>
    </xf>
    <xf numFmtId="43" fontId="4" fillId="0" borderId="20" xfId="4" applyFont="1" applyBorder="1" applyProtection="1">
      <protection hidden="1"/>
    </xf>
    <xf numFmtId="43" fontId="6" fillId="0" borderId="20" xfId="4" applyFont="1" applyFill="1" applyBorder="1" applyProtection="1">
      <protection hidden="1"/>
    </xf>
    <xf numFmtId="43" fontId="4" fillId="0" borderId="22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3" fillId="0" borderId="28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6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21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  <xf numFmtId="43" fontId="6" fillId="0" borderId="1" xfId="3" applyFont="1" applyBorder="1" applyAlignment="1" applyProtection="1">
      <alignment horizontal="right" vertical="center" wrapText="1"/>
      <protection hidden="1"/>
    </xf>
  </cellXfs>
  <cellStyles count="5">
    <cellStyle name="Millares" xfId="4" builtinId="3"/>
    <cellStyle name="Millares [0] 2" xfId="2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1"/>
  <sheetViews>
    <sheetView tabSelected="1" topLeftCell="A51" zoomScale="70" zoomScaleNormal="70" zoomScaleSheetLayoutView="70" zoomScalePageLayoutView="55" workbookViewId="0">
      <selection activeCell="A66" sqref="A66:G73"/>
    </sheetView>
  </sheetViews>
  <sheetFormatPr baseColWidth="10" defaultColWidth="11.42578125" defaultRowHeight="12.75" x14ac:dyDescent="0.2"/>
  <cols>
    <col min="1" max="1" width="10.7109375" style="4" customWidth="1"/>
    <col min="2" max="2" width="80.85546875" style="29" customWidth="1"/>
    <col min="3" max="3" width="13.28515625" style="4" customWidth="1"/>
    <col min="4" max="5" width="15" style="4" customWidth="1"/>
    <col min="6" max="6" width="19.7109375" style="4" customWidth="1"/>
    <col min="7" max="7" width="15" style="4" customWidth="1"/>
    <col min="8" max="8" width="15" style="2" customWidth="1"/>
    <col min="9" max="9" width="16.7109375" style="2" customWidth="1"/>
    <col min="10" max="10" width="20.28515625" style="2" customWidth="1"/>
    <col min="11" max="11" width="21.7109375" style="2" customWidth="1"/>
    <col min="12" max="16384" width="11.42578125" style="2"/>
  </cols>
  <sheetData>
    <row r="1" spans="1:11" x14ac:dyDescent="0.2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">
      <c r="A4" s="3"/>
      <c r="B4" s="27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3"/>
      <c r="B5" s="27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2">
      <c r="A6" s="57" t="s">
        <v>29</v>
      </c>
      <c r="B6" s="57"/>
      <c r="D6" s="5" t="s">
        <v>19</v>
      </c>
      <c r="E6" s="58"/>
      <c r="F6" s="59"/>
      <c r="H6" s="6" t="s">
        <v>15</v>
      </c>
      <c r="I6" s="60"/>
      <c r="J6" s="61"/>
    </row>
    <row r="7" spans="1:11" ht="13.5" thickBot="1" x14ac:dyDescent="0.25">
      <c r="A7" s="7"/>
      <c r="B7" s="28"/>
      <c r="D7" s="8"/>
      <c r="E7" s="8"/>
      <c r="F7" s="8"/>
      <c r="H7" s="8"/>
      <c r="I7" s="7"/>
      <c r="J7" s="7"/>
    </row>
    <row r="8" spans="1:11" ht="13.15" customHeight="1" thickBot="1" x14ac:dyDescent="0.25">
      <c r="A8" s="51" t="s">
        <v>24</v>
      </c>
      <c r="B8" s="52"/>
      <c r="C8" s="48" t="s">
        <v>16</v>
      </c>
      <c r="D8" s="49"/>
      <c r="E8" s="49"/>
      <c r="F8" s="50"/>
      <c r="G8" s="9"/>
      <c r="H8" s="8"/>
    </row>
    <row r="9" spans="1:11" ht="13.15" customHeight="1" thickBot="1" x14ac:dyDescent="0.25">
      <c r="A9" s="53"/>
      <c r="B9" s="54"/>
      <c r="C9" s="10"/>
      <c r="D9" s="8"/>
      <c r="E9" s="8"/>
      <c r="F9" s="8"/>
      <c r="H9" s="8"/>
    </row>
    <row r="10" spans="1:11" ht="13.15" customHeight="1" thickBot="1" x14ac:dyDescent="0.25">
      <c r="A10" s="53"/>
      <c r="B10" s="54"/>
      <c r="C10" s="48" t="s">
        <v>17</v>
      </c>
      <c r="D10" s="49"/>
      <c r="E10" s="49"/>
      <c r="F10" s="50"/>
      <c r="G10" s="9"/>
      <c r="H10" s="8"/>
    </row>
    <row r="11" spans="1:11" ht="13.15" customHeight="1" thickBot="1" x14ac:dyDescent="0.25">
      <c r="A11" s="53"/>
      <c r="B11" s="54"/>
      <c r="D11" s="8"/>
      <c r="E11" s="8"/>
      <c r="F11" s="8"/>
      <c r="H11" s="8"/>
    </row>
    <row r="12" spans="1:11" ht="13.15" customHeight="1" thickBot="1" x14ac:dyDescent="0.25">
      <c r="A12" s="55"/>
      <c r="B12" s="56"/>
      <c r="C12" s="48" t="s">
        <v>20</v>
      </c>
      <c r="D12" s="49"/>
      <c r="E12" s="49"/>
      <c r="F12" s="50"/>
      <c r="G12" s="9"/>
      <c r="H12" s="8"/>
      <c r="I12" s="7"/>
      <c r="J12" s="7"/>
    </row>
    <row r="13" spans="1:11" ht="13.5" thickBot="1" x14ac:dyDescent="0.25"/>
    <row r="14" spans="1:11" s="15" customFormat="1" ht="25.5" x14ac:dyDescent="0.25">
      <c r="A14" s="11" t="s">
        <v>25</v>
      </c>
      <c r="B14" s="12" t="s">
        <v>1</v>
      </c>
      <c r="C14" s="12" t="s">
        <v>2</v>
      </c>
      <c r="D14" s="12" t="s">
        <v>22</v>
      </c>
      <c r="E14" s="13" t="s">
        <v>3</v>
      </c>
      <c r="F14" s="13" t="s">
        <v>23</v>
      </c>
      <c r="G14" s="13" t="s">
        <v>4</v>
      </c>
      <c r="H14" s="13" t="s">
        <v>5</v>
      </c>
      <c r="I14" s="13" t="s">
        <v>6</v>
      </c>
      <c r="J14" s="13" t="s">
        <v>7</v>
      </c>
      <c r="K14" s="14" t="s">
        <v>8</v>
      </c>
    </row>
    <row r="15" spans="1:11" s="15" customFormat="1" ht="14.25" x14ac:dyDescent="0.2">
      <c r="A15" s="16">
        <v>1</v>
      </c>
      <c r="B15" s="32" t="s">
        <v>31</v>
      </c>
      <c r="C15" s="17">
        <v>1</v>
      </c>
      <c r="D15" s="17" t="s">
        <v>26</v>
      </c>
      <c r="E15" s="18"/>
      <c r="F15" s="19">
        <v>0</v>
      </c>
      <c r="G15" s="20">
        <f t="shared" ref="G15" si="0">+ROUND(E15*F15,0)</f>
        <v>0</v>
      </c>
      <c r="H15" s="20">
        <f t="shared" ref="H15" si="1">ROUND(E15+G15,0)</f>
        <v>0</v>
      </c>
      <c r="I15" s="20">
        <f t="shared" ref="I15" si="2">ROUND(E15*C15,0)</f>
        <v>0</v>
      </c>
      <c r="J15" s="20">
        <f t="shared" ref="J15" si="3">ROUND(I15*F15,0)</f>
        <v>0</v>
      </c>
      <c r="K15" s="21">
        <f>ROUND(I15+J15,0)</f>
        <v>0</v>
      </c>
    </row>
    <row r="16" spans="1:11" s="15" customFormat="1" ht="14.25" x14ac:dyDescent="0.2">
      <c r="A16" s="16">
        <v>2</v>
      </c>
      <c r="B16" s="32" t="s">
        <v>32</v>
      </c>
      <c r="C16" s="17">
        <v>1</v>
      </c>
      <c r="D16" s="17" t="s">
        <v>26</v>
      </c>
      <c r="E16" s="18"/>
      <c r="F16" s="19">
        <v>0</v>
      </c>
      <c r="G16" s="20">
        <f t="shared" ref="G16:G65" si="4">+ROUND(E16*F16,0)</f>
        <v>0</v>
      </c>
      <c r="H16" s="20">
        <f t="shared" ref="H16:H65" si="5">ROUND(E16+G16,0)</f>
        <v>0</v>
      </c>
      <c r="I16" s="20">
        <f t="shared" ref="I16:I65" si="6">ROUND(E16*C16,0)</f>
        <v>0</v>
      </c>
      <c r="J16" s="20">
        <f t="shared" ref="J16:J65" si="7">ROUND(I16*F16,0)</f>
        <v>0</v>
      </c>
      <c r="K16" s="21">
        <f t="shared" ref="K16:K65" si="8">ROUND(I16+J16,0)</f>
        <v>0</v>
      </c>
    </row>
    <row r="17" spans="1:11" s="15" customFormat="1" ht="14.25" x14ac:dyDescent="0.2">
      <c r="A17" s="16">
        <v>3</v>
      </c>
      <c r="B17" s="33" t="s">
        <v>33</v>
      </c>
      <c r="C17" s="17">
        <v>1</v>
      </c>
      <c r="D17" s="17" t="s">
        <v>26</v>
      </c>
      <c r="E17" s="18"/>
      <c r="F17" s="19">
        <v>0</v>
      </c>
      <c r="G17" s="20"/>
      <c r="H17" s="20"/>
      <c r="I17" s="20"/>
      <c r="J17" s="20"/>
      <c r="K17" s="21"/>
    </row>
    <row r="18" spans="1:11" s="15" customFormat="1" ht="15" x14ac:dyDescent="0.25">
      <c r="A18" s="16">
        <v>4</v>
      </c>
      <c r="B18" s="34" t="s">
        <v>34</v>
      </c>
      <c r="C18" s="17">
        <v>1</v>
      </c>
      <c r="D18" s="17" t="s">
        <v>26</v>
      </c>
      <c r="E18" s="18"/>
      <c r="F18" s="19">
        <v>0</v>
      </c>
      <c r="G18" s="20"/>
      <c r="H18" s="20"/>
      <c r="I18" s="20"/>
      <c r="J18" s="20"/>
      <c r="K18" s="21"/>
    </row>
    <row r="19" spans="1:11" s="15" customFormat="1" ht="15" x14ac:dyDescent="0.25">
      <c r="A19" s="16">
        <v>5</v>
      </c>
      <c r="B19" s="34" t="s">
        <v>35</v>
      </c>
      <c r="C19" s="17">
        <v>1</v>
      </c>
      <c r="D19" s="17" t="s">
        <v>26</v>
      </c>
      <c r="E19" s="18"/>
      <c r="F19" s="19">
        <v>0</v>
      </c>
      <c r="G19" s="20"/>
      <c r="H19" s="20"/>
      <c r="I19" s="20"/>
      <c r="J19" s="20"/>
      <c r="K19" s="21"/>
    </row>
    <row r="20" spans="1:11" s="15" customFormat="1" ht="15" x14ac:dyDescent="0.25">
      <c r="A20" s="16">
        <v>6</v>
      </c>
      <c r="B20" s="34" t="s">
        <v>36</v>
      </c>
      <c r="C20" s="17">
        <v>1</v>
      </c>
      <c r="D20" s="17" t="s">
        <v>26</v>
      </c>
      <c r="E20" s="18"/>
      <c r="F20" s="19">
        <v>0</v>
      </c>
      <c r="G20" s="20"/>
      <c r="H20" s="20"/>
      <c r="I20" s="20"/>
      <c r="J20" s="20"/>
      <c r="K20" s="21"/>
    </row>
    <row r="21" spans="1:11" s="15" customFormat="1" ht="15" x14ac:dyDescent="0.25">
      <c r="A21" s="16">
        <v>7</v>
      </c>
      <c r="B21" s="34" t="s">
        <v>37</v>
      </c>
      <c r="C21" s="17">
        <v>1</v>
      </c>
      <c r="D21" s="17" t="s">
        <v>26</v>
      </c>
      <c r="E21" s="18"/>
      <c r="F21" s="19">
        <v>0</v>
      </c>
      <c r="G21" s="20"/>
      <c r="H21" s="20"/>
      <c r="I21" s="20"/>
      <c r="J21" s="20"/>
      <c r="K21" s="21"/>
    </row>
    <row r="22" spans="1:11" s="15" customFormat="1" ht="15" x14ac:dyDescent="0.25">
      <c r="A22" s="16">
        <v>8</v>
      </c>
      <c r="B22" s="34" t="s">
        <v>38</v>
      </c>
      <c r="C22" s="17">
        <v>1</v>
      </c>
      <c r="D22" s="17" t="s">
        <v>26</v>
      </c>
      <c r="E22" s="18"/>
      <c r="F22" s="19">
        <v>0</v>
      </c>
      <c r="G22" s="20"/>
      <c r="H22" s="20"/>
      <c r="I22" s="20"/>
      <c r="J22" s="20"/>
      <c r="K22" s="21"/>
    </row>
    <row r="23" spans="1:11" s="15" customFormat="1" ht="15" x14ac:dyDescent="0.25">
      <c r="A23" s="16">
        <v>9</v>
      </c>
      <c r="B23" s="34" t="s">
        <v>39</v>
      </c>
      <c r="C23" s="17">
        <v>1</v>
      </c>
      <c r="D23" s="17" t="s">
        <v>26</v>
      </c>
      <c r="E23" s="18"/>
      <c r="F23" s="19">
        <v>0</v>
      </c>
      <c r="G23" s="20"/>
      <c r="H23" s="20"/>
      <c r="I23" s="20"/>
      <c r="J23" s="20"/>
      <c r="K23" s="21"/>
    </row>
    <row r="24" spans="1:11" s="15" customFormat="1" ht="15" x14ac:dyDescent="0.25">
      <c r="A24" s="16">
        <v>10</v>
      </c>
      <c r="B24" s="34" t="s">
        <v>40</v>
      </c>
      <c r="C24" s="17">
        <v>1</v>
      </c>
      <c r="D24" s="17" t="s">
        <v>26</v>
      </c>
      <c r="E24" s="18"/>
      <c r="F24" s="19">
        <v>0</v>
      </c>
      <c r="G24" s="20"/>
      <c r="H24" s="20"/>
      <c r="I24" s="20"/>
      <c r="J24" s="20"/>
      <c r="K24" s="21"/>
    </row>
    <row r="25" spans="1:11" s="15" customFormat="1" ht="15" x14ac:dyDescent="0.25">
      <c r="A25" s="16">
        <v>11</v>
      </c>
      <c r="B25" s="34" t="s">
        <v>41</v>
      </c>
      <c r="C25" s="17">
        <v>1</v>
      </c>
      <c r="D25" s="17" t="s">
        <v>26</v>
      </c>
      <c r="E25" s="18"/>
      <c r="F25" s="19">
        <v>0</v>
      </c>
      <c r="G25" s="20"/>
      <c r="H25" s="20"/>
      <c r="I25" s="20"/>
      <c r="J25" s="20"/>
      <c r="K25" s="21"/>
    </row>
    <row r="26" spans="1:11" s="15" customFormat="1" ht="15" x14ac:dyDescent="0.25">
      <c r="A26" s="16">
        <v>12</v>
      </c>
      <c r="B26" s="34" t="s">
        <v>42</v>
      </c>
      <c r="C26" s="17">
        <v>1</v>
      </c>
      <c r="D26" s="17" t="s">
        <v>26</v>
      </c>
      <c r="E26" s="18"/>
      <c r="F26" s="19">
        <v>0</v>
      </c>
      <c r="G26" s="20"/>
      <c r="H26" s="20"/>
      <c r="I26" s="20"/>
      <c r="J26" s="20"/>
      <c r="K26" s="21"/>
    </row>
    <row r="27" spans="1:11" s="15" customFormat="1" ht="15" x14ac:dyDescent="0.25">
      <c r="A27" s="16">
        <v>13</v>
      </c>
      <c r="B27" s="34" t="s">
        <v>43</v>
      </c>
      <c r="C27" s="17">
        <v>1</v>
      </c>
      <c r="D27" s="17" t="s">
        <v>26</v>
      </c>
      <c r="E27" s="18"/>
      <c r="F27" s="19">
        <v>0</v>
      </c>
      <c r="G27" s="20"/>
      <c r="H27" s="20"/>
      <c r="I27" s="20"/>
      <c r="J27" s="20"/>
      <c r="K27" s="21"/>
    </row>
    <row r="28" spans="1:11" s="15" customFormat="1" ht="15" x14ac:dyDescent="0.25">
      <c r="A28" s="16">
        <v>14</v>
      </c>
      <c r="B28" s="34" t="s">
        <v>44</v>
      </c>
      <c r="C28" s="17">
        <v>1</v>
      </c>
      <c r="D28" s="17" t="s">
        <v>26</v>
      </c>
      <c r="E28" s="18"/>
      <c r="F28" s="19">
        <v>0</v>
      </c>
      <c r="G28" s="20"/>
      <c r="H28" s="20"/>
      <c r="I28" s="20"/>
      <c r="J28" s="20"/>
      <c r="K28" s="21"/>
    </row>
    <row r="29" spans="1:11" s="15" customFormat="1" ht="15" x14ac:dyDescent="0.25">
      <c r="A29" s="16">
        <v>15</v>
      </c>
      <c r="B29" s="34" t="s">
        <v>45</v>
      </c>
      <c r="C29" s="17">
        <v>1</v>
      </c>
      <c r="D29" s="17" t="s">
        <v>26</v>
      </c>
      <c r="E29" s="18"/>
      <c r="F29" s="19">
        <v>0</v>
      </c>
      <c r="G29" s="20"/>
      <c r="H29" s="20"/>
      <c r="I29" s="20"/>
      <c r="J29" s="20"/>
      <c r="K29" s="21"/>
    </row>
    <row r="30" spans="1:11" s="15" customFormat="1" ht="15" x14ac:dyDescent="0.25">
      <c r="A30" s="16">
        <v>16</v>
      </c>
      <c r="B30" s="34" t="s">
        <v>46</v>
      </c>
      <c r="C30" s="17">
        <v>1</v>
      </c>
      <c r="D30" s="17" t="s">
        <v>26</v>
      </c>
      <c r="E30" s="18"/>
      <c r="F30" s="19">
        <v>0</v>
      </c>
      <c r="G30" s="20"/>
      <c r="H30" s="20"/>
      <c r="I30" s="20"/>
      <c r="J30" s="20"/>
      <c r="K30" s="21"/>
    </row>
    <row r="31" spans="1:11" s="15" customFormat="1" ht="15" x14ac:dyDescent="0.25">
      <c r="A31" s="16">
        <v>17</v>
      </c>
      <c r="B31" s="34" t="s">
        <v>47</v>
      </c>
      <c r="C31" s="17">
        <v>1</v>
      </c>
      <c r="D31" s="17" t="s">
        <v>26</v>
      </c>
      <c r="E31" s="18"/>
      <c r="F31" s="19">
        <v>0</v>
      </c>
      <c r="G31" s="20"/>
      <c r="H31" s="20"/>
      <c r="I31" s="20"/>
      <c r="J31" s="20"/>
      <c r="K31" s="21"/>
    </row>
    <row r="32" spans="1:11" s="15" customFormat="1" ht="15" x14ac:dyDescent="0.25">
      <c r="A32" s="16">
        <v>18</v>
      </c>
      <c r="B32" s="34" t="s">
        <v>48</v>
      </c>
      <c r="C32" s="17">
        <v>1</v>
      </c>
      <c r="D32" s="17" t="s">
        <v>26</v>
      </c>
      <c r="E32" s="18"/>
      <c r="F32" s="19">
        <v>0</v>
      </c>
      <c r="G32" s="20"/>
      <c r="H32" s="20"/>
      <c r="I32" s="20"/>
      <c r="J32" s="20"/>
      <c r="K32" s="21"/>
    </row>
    <row r="33" spans="1:11" s="15" customFormat="1" ht="15" x14ac:dyDescent="0.25">
      <c r="A33" s="16">
        <v>19</v>
      </c>
      <c r="B33" s="34" t="s">
        <v>49</v>
      </c>
      <c r="C33" s="17">
        <v>1</v>
      </c>
      <c r="D33" s="17" t="s">
        <v>26</v>
      </c>
      <c r="E33" s="18"/>
      <c r="F33" s="19">
        <v>0</v>
      </c>
      <c r="G33" s="20"/>
      <c r="H33" s="20"/>
      <c r="I33" s="20"/>
      <c r="J33" s="20"/>
      <c r="K33" s="21"/>
    </row>
    <row r="34" spans="1:11" s="15" customFormat="1" ht="15" x14ac:dyDescent="0.25">
      <c r="A34" s="16">
        <v>20</v>
      </c>
      <c r="B34" s="34" t="s">
        <v>50</v>
      </c>
      <c r="C34" s="17">
        <v>1</v>
      </c>
      <c r="D34" s="17" t="s">
        <v>26</v>
      </c>
      <c r="E34" s="18"/>
      <c r="F34" s="19">
        <v>0</v>
      </c>
      <c r="G34" s="20"/>
      <c r="H34" s="20"/>
      <c r="I34" s="20"/>
      <c r="J34" s="20"/>
      <c r="K34" s="21"/>
    </row>
    <row r="35" spans="1:11" s="15" customFormat="1" ht="15" x14ac:dyDescent="0.25">
      <c r="A35" s="16">
        <v>21</v>
      </c>
      <c r="B35" s="34" t="s">
        <v>51</v>
      </c>
      <c r="C35" s="17">
        <v>1</v>
      </c>
      <c r="D35" s="17" t="s">
        <v>26</v>
      </c>
      <c r="E35" s="18"/>
      <c r="F35" s="19">
        <v>0</v>
      </c>
      <c r="G35" s="20"/>
      <c r="H35" s="20"/>
      <c r="I35" s="20"/>
      <c r="J35" s="20"/>
      <c r="K35" s="21"/>
    </row>
    <row r="36" spans="1:11" s="15" customFormat="1" ht="15" x14ac:dyDescent="0.25">
      <c r="A36" s="16">
        <v>22</v>
      </c>
      <c r="B36" s="34" t="s">
        <v>52</v>
      </c>
      <c r="C36" s="17">
        <v>1</v>
      </c>
      <c r="D36" s="17" t="s">
        <v>26</v>
      </c>
      <c r="E36" s="18"/>
      <c r="F36" s="19">
        <v>0</v>
      </c>
      <c r="G36" s="20"/>
      <c r="H36" s="20"/>
      <c r="I36" s="20"/>
      <c r="J36" s="20"/>
      <c r="K36" s="21"/>
    </row>
    <row r="37" spans="1:11" s="15" customFormat="1" ht="15" x14ac:dyDescent="0.25">
      <c r="A37" s="16">
        <v>23</v>
      </c>
      <c r="B37" s="34" t="s">
        <v>53</v>
      </c>
      <c r="C37" s="17">
        <v>1</v>
      </c>
      <c r="D37" s="17" t="s">
        <v>26</v>
      </c>
      <c r="E37" s="18"/>
      <c r="F37" s="19">
        <v>0</v>
      </c>
      <c r="G37" s="20"/>
      <c r="H37" s="20"/>
      <c r="I37" s="20"/>
      <c r="J37" s="20"/>
      <c r="K37" s="21"/>
    </row>
    <row r="38" spans="1:11" s="15" customFormat="1" ht="15" x14ac:dyDescent="0.25">
      <c r="A38" s="16">
        <v>24</v>
      </c>
      <c r="B38" s="34" t="s">
        <v>54</v>
      </c>
      <c r="C38" s="17">
        <v>1</v>
      </c>
      <c r="D38" s="17" t="s">
        <v>26</v>
      </c>
      <c r="E38" s="18"/>
      <c r="F38" s="19">
        <v>0</v>
      </c>
      <c r="G38" s="20"/>
      <c r="H38" s="20"/>
      <c r="I38" s="20"/>
      <c r="J38" s="20"/>
      <c r="K38" s="21"/>
    </row>
    <row r="39" spans="1:11" s="15" customFormat="1" ht="15" x14ac:dyDescent="0.25">
      <c r="A39" s="16">
        <v>25</v>
      </c>
      <c r="B39" s="34" t="s">
        <v>55</v>
      </c>
      <c r="C39" s="17">
        <v>1</v>
      </c>
      <c r="D39" s="17" t="s">
        <v>26</v>
      </c>
      <c r="E39" s="18"/>
      <c r="F39" s="19">
        <v>0</v>
      </c>
      <c r="G39" s="20"/>
      <c r="H39" s="20"/>
      <c r="I39" s="20"/>
      <c r="J39" s="20"/>
      <c r="K39" s="21"/>
    </row>
    <row r="40" spans="1:11" s="15" customFormat="1" ht="15" x14ac:dyDescent="0.25">
      <c r="A40" s="16">
        <v>26</v>
      </c>
      <c r="B40" s="34" t="s">
        <v>56</v>
      </c>
      <c r="C40" s="17">
        <v>1</v>
      </c>
      <c r="D40" s="17" t="s">
        <v>26</v>
      </c>
      <c r="E40" s="18"/>
      <c r="F40" s="19">
        <v>0</v>
      </c>
      <c r="G40" s="20"/>
      <c r="H40" s="20"/>
      <c r="I40" s="20"/>
      <c r="J40" s="20"/>
      <c r="K40" s="21"/>
    </row>
    <row r="41" spans="1:11" s="15" customFormat="1" ht="15" x14ac:dyDescent="0.25">
      <c r="A41" s="16">
        <v>27</v>
      </c>
      <c r="B41" s="34" t="s">
        <v>57</v>
      </c>
      <c r="C41" s="17">
        <v>1</v>
      </c>
      <c r="D41" s="17" t="s">
        <v>26</v>
      </c>
      <c r="E41" s="18"/>
      <c r="F41" s="19">
        <v>0</v>
      </c>
      <c r="G41" s="20"/>
      <c r="H41" s="20"/>
      <c r="I41" s="20"/>
      <c r="J41" s="20"/>
      <c r="K41" s="21"/>
    </row>
    <row r="42" spans="1:11" s="15" customFormat="1" ht="15" x14ac:dyDescent="0.25">
      <c r="A42" s="16">
        <v>28</v>
      </c>
      <c r="B42" s="34" t="s">
        <v>58</v>
      </c>
      <c r="C42" s="17">
        <v>1</v>
      </c>
      <c r="D42" s="17" t="s">
        <v>26</v>
      </c>
      <c r="E42" s="18"/>
      <c r="F42" s="19">
        <v>0</v>
      </c>
      <c r="G42" s="20"/>
      <c r="H42" s="20"/>
      <c r="I42" s="20"/>
      <c r="J42" s="20"/>
      <c r="K42" s="21"/>
    </row>
    <row r="43" spans="1:11" s="15" customFormat="1" ht="15" x14ac:dyDescent="0.25">
      <c r="A43" s="16">
        <v>29</v>
      </c>
      <c r="B43" s="34" t="s">
        <v>59</v>
      </c>
      <c r="C43" s="17">
        <v>1</v>
      </c>
      <c r="D43" s="17" t="s">
        <v>26</v>
      </c>
      <c r="E43" s="18"/>
      <c r="F43" s="19">
        <v>0</v>
      </c>
      <c r="G43" s="20"/>
      <c r="H43" s="20"/>
      <c r="I43" s="20"/>
      <c r="J43" s="20"/>
      <c r="K43" s="21"/>
    </row>
    <row r="44" spans="1:11" s="15" customFormat="1" ht="15" x14ac:dyDescent="0.25">
      <c r="A44" s="16">
        <v>30</v>
      </c>
      <c r="B44" s="34" t="s">
        <v>60</v>
      </c>
      <c r="C44" s="17">
        <v>1</v>
      </c>
      <c r="D44" s="17" t="s">
        <v>26</v>
      </c>
      <c r="E44" s="18"/>
      <c r="F44" s="19">
        <v>0</v>
      </c>
      <c r="G44" s="20"/>
      <c r="H44" s="20"/>
      <c r="I44" s="20"/>
      <c r="J44" s="20"/>
      <c r="K44" s="21"/>
    </row>
    <row r="45" spans="1:11" s="15" customFormat="1" ht="15" x14ac:dyDescent="0.25">
      <c r="A45" s="16">
        <v>31</v>
      </c>
      <c r="B45" s="34" t="s">
        <v>61</v>
      </c>
      <c r="C45" s="17">
        <v>1</v>
      </c>
      <c r="D45" s="17" t="s">
        <v>26</v>
      </c>
      <c r="E45" s="18"/>
      <c r="F45" s="19">
        <v>0</v>
      </c>
      <c r="G45" s="20"/>
      <c r="H45" s="20"/>
      <c r="I45" s="20"/>
      <c r="J45" s="20"/>
      <c r="K45" s="21"/>
    </row>
    <row r="46" spans="1:11" s="15" customFormat="1" ht="15" x14ac:dyDescent="0.25">
      <c r="A46" s="16">
        <v>32</v>
      </c>
      <c r="B46" s="34" t="s">
        <v>62</v>
      </c>
      <c r="C46" s="17">
        <v>1</v>
      </c>
      <c r="D46" s="17" t="s">
        <v>26</v>
      </c>
      <c r="E46" s="18"/>
      <c r="F46" s="19">
        <v>0</v>
      </c>
      <c r="G46" s="20"/>
      <c r="H46" s="20"/>
      <c r="I46" s="20"/>
      <c r="J46" s="20"/>
      <c r="K46" s="21"/>
    </row>
    <row r="47" spans="1:11" s="15" customFormat="1" ht="15" x14ac:dyDescent="0.25">
      <c r="A47" s="16">
        <v>33</v>
      </c>
      <c r="B47" s="34" t="s">
        <v>63</v>
      </c>
      <c r="C47" s="17">
        <v>1</v>
      </c>
      <c r="D47" s="17" t="s">
        <v>26</v>
      </c>
      <c r="E47" s="18"/>
      <c r="F47" s="19">
        <v>0</v>
      </c>
      <c r="G47" s="20"/>
      <c r="H47" s="20"/>
      <c r="I47" s="20"/>
      <c r="J47" s="20"/>
      <c r="K47" s="21"/>
    </row>
    <row r="48" spans="1:11" s="15" customFormat="1" ht="15" x14ac:dyDescent="0.25">
      <c r="A48" s="16">
        <v>34</v>
      </c>
      <c r="B48" s="34" t="s">
        <v>64</v>
      </c>
      <c r="C48" s="17">
        <v>1</v>
      </c>
      <c r="D48" s="17" t="s">
        <v>26</v>
      </c>
      <c r="E48" s="18"/>
      <c r="F48" s="19">
        <v>0</v>
      </c>
      <c r="G48" s="20"/>
      <c r="H48" s="20"/>
      <c r="I48" s="20"/>
      <c r="J48" s="20"/>
      <c r="K48" s="21"/>
    </row>
    <row r="49" spans="1:11" s="15" customFormat="1" ht="15" x14ac:dyDescent="0.25">
      <c r="A49" s="16">
        <v>35</v>
      </c>
      <c r="B49" s="34" t="s">
        <v>65</v>
      </c>
      <c r="C49" s="17">
        <v>1</v>
      </c>
      <c r="D49" s="17" t="s">
        <v>26</v>
      </c>
      <c r="E49" s="18"/>
      <c r="F49" s="19">
        <v>0</v>
      </c>
      <c r="G49" s="20"/>
      <c r="H49" s="20"/>
      <c r="I49" s="20"/>
      <c r="J49" s="20"/>
      <c r="K49" s="21"/>
    </row>
    <row r="50" spans="1:11" s="15" customFormat="1" ht="15" x14ac:dyDescent="0.25">
      <c r="A50" s="16">
        <v>36</v>
      </c>
      <c r="B50" s="34" t="s">
        <v>66</v>
      </c>
      <c r="C50" s="17">
        <v>1</v>
      </c>
      <c r="D50" s="17" t="s">
        <v>26</v>
      </c>
      <c r="E50" s="18"/>
      <c r="F50" s="19">
        <v>0</v>
      </c>
      <c r="G50" s="20"/>
      <c r="H50" s="20"/>
      <c r="I50" s="20"/>
      <c r="J50" s="20"/>
      <c r="K50" s="21"/>
    </row>
    <row r="51" spans="1:11" s="15" customFormat="1" ht="15" x14ac:dyDescent="0.25">
      <c r="A51" s="16">
        <v>37</v>
      </c>
      <c r="B51" s="34" t="s">
        <v>67</v>
      </c>
      <c r="C51" s="17">
        <v>1</v>
      </c>
      <c r="D51" s="17" t="s">
        <v>26</v>
      </c>
      <c r="E51" s="18"/>
      <c r="F51" s="19">
        <v>0</v>
      </c>
      <c r="G51" s="20"/>
      <c r="H51" s="20"/>
      <c r="I51" s="20"/>
      <c r="J51" s="20"/>
      <c r="K51" s="21"/>
    </row>
    <row r="52" spans="1:11" s="15" customFormat="1" ht="15" x14ac:dyDescent="0.25">
      <c r="A52" s="16">
        <v>38</v>
      </c>
      <c r="B52" s="34" t="s">
        <v>68</v>
      </c>
      <c r="C52" s="17">
        <v>1</v>
      </c>
      <c r="D52" s="17" t="s">
        <v>26</v>
      </c>
      <c r="E52" s="18"/>
      <c r="F52" s="19">
        <v>0</v>
      </c>
      <c r="G52" s="20"/>
      <c r="H52" s="20"/>
      <c r="I52" s="20"/>
      <c r="J52" s="20"/>
      <c r="K52" s="21"/>
    </row>
    <row r="53" spans="1:11" s="15" customFormat="1" ht="15" x14ac:dyDescent="0.25">
      <c r="A53" s="16">
        <v>39</v>
      </c>
      <c r="B53" s="35" t="s">
        <v>69</v>
      </c>
      <c r="C53" s="17">
        <v>1</v>
      </c>
      <c r="D53" s="17" t="s">
        <v>26</v>
      </c>
      <c r="E53" s="18"/>
      <c r="F53" s="19">
        <v>0</v>
      </c>
      <c r="G53" s="20"/>
      <c r="H53" s="20"/>
      <c r="I53" s="20"/>
      <c r="J53" s="20"/>
      <c r="K53" s="21"/>
    </row>
    <row r="54" spans="1:11" s="15" customFormat="1" ht="15" x14ac:dyDescent="0.25">
      <c r="A54" s="16">
        <v>40</v>
      </c>
      <c r="B54" s="34" t="s">
        <v>70</v>
      </c>
      <c r="C54" s="17">
        <v>1</v>
      </c>
      <c r="D54" s="17" t="s">
        <v>26</v>
      </c>
      <c r="E54" s="18"/>
      <c r="F54" s="19">
        <v>0</v>
      </c>
      <c r="G54" s="20"/>
      <c r="H54" s="20"/>
      <c r="I54" s="20"/>
      <c r="J54" s="20"/>
      <c r="K54" s="21"/>
    </row>
    <row r="55" spans="1:11" s="15" customFormat="1" ht="15" x14ac:dyDescent="0.25">
      <c r="A55" s="16">
        <v>41</v>
      </c>
      <c r="B55" s="36" t="s">
        <v>71</v>
      </c>
      <c r="C55" s="17">
        <v>1</v>
      </c>
      <c r="D55" s="17" t="s">
        <v>26</v>
      </c>
      <c r="E55" s="18"/>
      <c r="F55" s="19">
        <v>0</v>
      </c>
      <c r="G55" s="20"/>
      <c r="H55" s="20"/>
      <c r="I55" s="20"/>
      <c r="J55" s="20"/>
      <c r="K55" s="21"/>
    </row>
    <row r="56" spans="1:11" s="15" customFormat="1" ht="30" x14ac:dyDescent="0.25">
      <c r="A56" s="16">
        <v>42</v>
      </c>
      <c r="B56" s="36" t="s">
        <v>72</v>
      </c>
      <c r="C56" s="17">
        <v>1</v>
      </c>
      <c r="D56" s="17" t="s">
        <v>26</v>
      </c>
      <c r="E56" s="18"/>
      <c r="F56" s="19">
        <v>0</v>
      </c>
      <c r="G56" s="20"/>
      <c r="H56" s="20"/>
      <c r="I56" s="20"/>
      <c r="J56" s="20"/>
      <c r="K56" s="21"/>
    </row>
    <row r="57" spans="1:11" s="15" customFormat="1" ht="45" x14ac:dyDescent="0.25">
      <c r="A57" s="16">
        <v>43</v>
      </c>
      <c r="B57" s="36" t="s">
        <v>73</v>
      </c>
      <c r="C57" s="17">
        <v>1</v>
      </c>
      <c r="D57" s="17" t="s">
        <v>26</v>
      </c>
      <c r="E57" s="18"/>
      <c r="F57" s="19">
        <v>0</v>
      </c>
      <c r="G57" s="20"/>
      <c r="H57" s="20"/>
      <c r="I57" s="20"/>
      <c r="J57" s="20"/>
      <c r="K57" s="21"/>
    </row>
    <row r="58" spans="1:11" s="15" customFormat="1" ht="45" x14ac:dyDescent="0.25">
      <c r="A58" s="16">
        <v>44</v>
      </c>
      <c r="B58" s="36" t="s">
        <v>74</v>
      </c>
      <c r="C58" s="17">
        <v>1</v>
      </c>
      <c r="D58" s="17" t="s">
        <v>26</v>
      </c>
      <c r="E58" s="18"/>
      <c r="F58" s="19">
        <v>0</v>
      </c>
      <c r="G58" s="20"/>
      <c r="H58" s="20"/>
      <c r="I58" s="20"/>
      <c r="J58" s="20"/>
      <c r="K58" s="21"/>
    </row>
    <row r="59" spans="1:11" s="15" customFormat="1" ht="30" x14ac:dyDescent="0.25">
      <c r="A59" s="16">
        <v>45</v>
      </c>
      <c r="B59" s="36" t="s">
        <v>75</v>
      </c>
      <c r="C59" s="17">
        <v>1</v>
      </c>
      <c r="D59" s="17" t="s">
        <v>26</v>
      </c>
      <c r="E59" s="18"/>
      <c r="F59" s="19">
        <v>0</v>
      </c>
      <c r="G59" s="20"/>
      <c r="H59" s="20"/>
      <c r="I59" s="20"/>
      <c r="J59" s="20"/>
      <c r="K59" s="21"/>
    </row>
    <row r="60" spans="1:11" s="15" customFormat="1" ht="75" x14ac:dyDescent="0.25">
      <c r="A60" s="16">
        <v>46</v>
      </c>
      <c r="B60" s="36" t="s">
        <v>76</v>
      </c>
      <c r="C60" s="17">
        <v>1</v>
      </c>
      <c r="D60" s="17" t="s">
        <v>26</v>
      </c>
      <c r="E60" s="18"/>
      <c r="F60" s="19">
        <v>0</v>
      </c>
      <c r="G60" s="20"/>
      <c r="H60" s="20"/>
      <c r="I60" s="20"/>
      <c r="J60" s="20"/>
      <c r="K60" s="21"/>
    </row>
    <row r="61" spans="1:11" s="15" customFormat="1" ht="30" x14ac:dyDescent="0.25">
      <c r="A61" s="16">
        <v>47</v>
      </c>
      <c r="B61" s="36" t="s">
        <v>77</v>
      </c>
      <c r="C61" s="17">
        <v>1</v>
      </c>
      <c r="D61" s="17" t="s">
        <v>26</v>
      </c>
      <c r="E61" s="18"/>
      <c r="F61" s="19">
        <v>0</v>
      </c>
      <c r="G61" s="20"/>
      <c r="H61" s="20"/>
      <c r="I61" s="20"/>
      <c r="J61" s="20"/>
      <c r="K61" s="21"/>
    </row>
    <row r="62" spans="1:11" s="15" customFormat="1" ht="30" x14ac:dyDescent="0.25">
      <c r="A62" s="16">
        <v>48</v>
      </c>
      <c r="B62" s="36" t="s">
        <v>78</v>
      </c>
      <c r="C62" s="17">
        <v>1</v>
      </c>
      <c r="D62" s="17" t="s">
        <v>26</v>
      </c>
      <c r="E62" s="18"/>
      <c r="F62" s="19">
        <v>0</v>
      </c>
      <c r="G62" s="20"/>
      <c r="H62" s="20"/>
      <c r="I62" s="20"/>
      <c r="J62" s="20"/>
      <c r="K62" s="21"/>
    </row>
    <row r="63" spans="1:11" s="15" customFormat="1" ht="15" x14ac:dyDescent="0.25">
      <c r="A63" s="16">
        <v>49</v>
      </c>
      <c r="B63" s="34" t="s">
        <v>79</v>
      </c>
      <c r="C63" s="17">
        <v>1</v>
      </c>
      <c r="D63" s="17" t="s">
        <v>82</v>
      </c>
      <c r="E63" s="18"/>
      <c r="F63" s="19">
        <v>0</v>
      </c>
      <c r="G63" s="20"/>
      <c r="H63" s="20"/>
      <c r="I63" s="20"/>
      <c r="J63" s="20"/>
      <c r="K63" s="21"/>
    </row>
    <row r="64" spans="1:11" s="15" customFormat="1" ht="15" x14ac:dyDescent="0.25">
      <c r="A64" s="16">
        <v>50</v>
      </c>
      <c r="B64" s="34" t="s">
        <v>80</v>
      </c>
      <c r="C64" s="17">
        <v>1</v>
      </c>
      <c r="D64" s="17" t="s">
        <v>82</v>
      </c>
      <c r="E64" s="18"/>
      <c r="F64" s="19">
        <v>0</v>
      </c>
      <c r="G64" s="20">
        <f t="shared" si="4"/>
        <v>0</v>
      </c>
      <c r="H64" s="20">
        <f t="shared" si="5"/>
        <v>0</v>
      </c>
      <c r="I64" s="20">
        <f t="shared" si="6"/>
        <v>0</v>
      </c>
      <c r="J64" s="20">
        <f t="shared" si="7"/>
        <v>0</v>
      </c>
      <c r="K64" s="21">
        <f t="shared" si="8"/>
        <v>0</v>
      </c>
    </row>
    <row r="65" spans="1:11" s="15" customFormat="1" ht="15" x14ac:dyDescent="0.25">
      <c r="A65" s="16">
        <v>51</v>
      </c>
      <c r="B65" s="34" t="s">
        <v>81</v>
      </c>
      <c r="C65" s="17">
        <v>1</v>
      </c>
      <c r="D65" s="17" t="s">
        <v>26</v>
      </c>
      <c r="E65" s="18"/>
      <c r="F65" s="19">
        <v>0</v>
      </c>
      <c r="G65" s="20">
        <f t="shared" si="4"/>
        <v>0</v>
      </c>
      <c r="H65" s="20">
        <f t="shared" si="5"/>
        <v>0</v>
      </c>
      <c r="I65" s="20">
        <f t="shared" si="6"/>
        <v>0</v>
      </c>
      <c r="J65" s="20">
        <f t="shared" si="7"/>
        <v>0</v>
      </c>
      <c r="K65" s="21">
        <f t="shared" si="8"/>
        <v>0</v>
      </c>
    </row>
    <row r="66" spans="1:11" s="15" customFormat="1" ht="20.45" customHeight="1" x14ac:dyDescent="0.2">
      <c r="A66" s="37" t="s">
        <v>30</v>
      </c>
      <c r="B66" s="38"/>
      <c r="C66" s="38"/>
      <c r="D66" s="38"/>
      <c r="E66" s="38"/>
      <c r="F66" s="38"/>
      <c r="G66" s="39"/>
      <c r="H66" s="65" t="s">
        <v>21</v>
      </c>
      <c r="I66" s="66"/>
      <c r="J66" s="66"/>
      <c r="K66" s="22">
        <f>SUMIF(F:F,0%,I:I)</f>
        <v>0</v>
      </c>
    </row>
    <row r="67" spans="1:11" s="15" customFormat="1" ht="20.45" customHeight="1" x14ac:dyDescent="0.2">
      <c r="A67" s="40"/>
      <c r="B67" s="41"/>
      <c r="C67" s="41"/>
      <c r="D67" s="41"/>
      <c r="E67" s="41"/>
      <c r="F67" s="41"/>
      <c r="G67" s="42"/>
      <c r="H67" s="66" t="s">
        <v>9</v>
      </c>
      <c r="I67" s="66"/>
      <c r="J67" s="66"/>
      <c r="K67" s="22">
        <f>SUMIF(F:F,5%,I:I)</f>
        <v>0</v>
      </c>
    </row>
    <row r="68" spans="1:11" s="15" customFormat="1" ht="20.45" customHeight="1" x14ac:dyDescent="0.2">
      <c r="A68" s="40"/>
      <c r="B68" s="41"/>
      <c r="C68" s="41"/>
      <c r="D68" s="41"/>
      <c r="E68" s="41"/>
      <c r="F68" s="41"/>
      <c r="G68" s="42"/>
      <c r="H68" s="66" t="s">
        <v>10</v>
      </c>
      <c r="I68" s="66"/>
      <c r="J68" s="66"/>
      <c r="K68" s="22">
        <f>SUMIF(F:F,19%,I:I)</f>
        <v>0</v>
      </c>
    </row>
    <row r="69" spans="1:11" s="15" customFormat="1" ht="20.45" customHeight="1" x14ac:dyDescent="0.2">
      <c r="A69" s="40"/>
      <c r="B69" s="41"/>
      <c r="C69" s="41"/>
      <c r="D69" s="41"/>
      <c r="E69" s="41"/>
      <c r="F69" s="41"/>
      <c r="G69" s="42"/>
      <c r="H69" s="63" t="s">
        <v>6</v>
      </c>
      <c r="I69" s="63"/>
      <c r="J69" s="63"/>
      <c r="K69" s="23">
        <f>SUM(K66:K68)</f>
        <v>0</v>
      </c>
    </row>
    <row r="70" spans="1:11" s="15" customFormat="1" ht="20.45" customHeight="1" x14ac:dyDescent="0.2">
      <c r="A70" s="40"/>
      <c r="B70" s="41"/>
      <c r="C70" s="41"/>
      <c r="D70" s="41"/>
      <c r="E70" s="41"/>
      <c r="F70" s="41"/>
      <c r="G70" s="42"/>
      <c r="H70" s="62" t="s">
        <v>11</v>
      </c>
      <c r="I70" s="62"/>
      <c r="J70" s="62"/>
      <c r="K70" s="24">
        <f>ROUND(K67*5%,0)</f>
        <v>0</v>
      </c>
    </row>
    <row r="71" spans="1:11" s="15" customFormat="1" ht="20.45" customHeight="1" x14ac:dyDescent="0.2">
      <c r="A71" s="40"/>
      <c r="B71" s="41"/>
      <c r="C71" s="41"/>
      <c r="D71" s="41"/>
      <c r="E71" s="41"/>
      <c r="F71" s="41"/>
      <c r="G71" s="42"/>
      <c r="H71" s="62" t="s">
        <v>12</v>
      </c>
      <c r="I71" s="62"/>
      <c r="J71" s="62"/>
      <c r="K71" s="22">
        <f>ROUND(K68*19%,0)</f>
        <v>0</v>
      </c>
    </row>
    <row r="72" spans="1:11" s="15" customFormat="1" ht="20.45" customHeight="1" x14ac:dyDescent="0.2">
      <c r="A72" s="40"/>
      <c r="B72" s="41"/>
      <c r="C72" s="41"/>
      <c r="D72" s="41"/>
      <c r="E72" s="41"/>
      <c r="F72" s="41"/>
      <c r="G72" s="42"/>
      <c r="H72" s="63" t="s">
        <v>13</v>
      </c>
      <c r="I72" s="63"/>
      <c r="J72" s="63"/>
      <c r="K72" s="23">
        <f>SUM(K70:K71)</f>
        <v>0</v>
      </c>
    </row>
    <row r="73" spans="1:11" s="15" customFormat="1" ht="20.45" customHeight="1" thickBot="1" x14ac:dyDescent="0.25">
      <c r="A73" s="43"/>
      <c r="B73" s="44"/>
      <c r="C73" s="44"/>
      <c r="D73" s="44"/>
      <c r="E73" s="44"/>
      <c r="F73" s="44"/>
      <c r="G73" s="45"/>
      <c r="H73" s="64" t="s">
        <v>14</v>
      </c>
      <c r="I73" s="64"/>
      <c r="J73" s="64"/>
      <c r="K73" s="25">
        <f>+K69+K72</f>
        <v>0</v>
      </c>
    </row>
    <row r="78" spans="1:11" ht="13.5" thickBot="1" x14ac:dyDescent="0.25">
      <c r="B78" s="30"/>
    </row>
    <row r="79" spans="1:11" x14ac:dyDescent="0.2">
      <c r="B79" s="31" t="s">
        <v>18</v>
      </c>
    </row>
    <row r="81" spans="1:1" x14ac:dyDescent="0.2">
      <c r="A81" s="26" t="s">
        <v>0</v>
      </c>
    </row>
  </sheetData>
  <sheetProtection formatRows="0" insertRows="0" deleteRows="0"/>
  <mergeCells count="19">
    <mergeCell ref="H68:J68"/>
    <mergeCell ref="H69:J69"/>
    <mergeCell ref="H70:J70"/>
    <mergeCell ref="A66:G73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71:J71"/>
    <mergeCell ref="H72:J72"/>
    <mergeCell ref="H73:J73"/>
    <mergeCell ref="H66:J66"/>
    <mergeCell ref="H67:J67"/>
  </mergeCells>
  <phoneticPr fontId="12" type="noConversion"/>
  <dataValidations count="1">
    <dataValidation type="whole" allowBlank="1" showInputMessage="1" showErrorMessage="1" sqref="E15:E65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Hoja2!$D$7:$D$9</xm:f>
          </x14:formula1>
          <xm:sqref>F15:F65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0"/>
  <sheetViews>
    <sheetView workbookViewId="0">
      <selection activeCell="D10" sqref="D10"/>
    </sheetView>
  </sheetViews>
  <sheetFormatPr baseColWidth="10" defaultRowHeight="15" x14ac:dyDescent="0.25"/>
  <sheetData>
    <row r="7" spans="4:4" x14ac:dyDescent="0.25">
      <c r="D7" s="1">
        <v>0</v>
      </c>
    </row>
    <row r="8" spans="4:4" x14ac:dyDescent="0.25">
      <c r="D8" s="1">
        <v>0.05</v>
      </c>
    </row>
    <row r="9" spans="4:4" x14ac:dyDescent="0.25">
      <c r="D9" s="1">
        <v>0.19</v>
      </c>
    </row>
    <row r="10" spans="4:4" x14ac:dyDescent="0.2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zaira yamile zabala castiblanco</cp:lastModifiedBy>
  <cp:lastPrinted>2021-07-03T00:32:23Z</cp:lastPrinted>
  <dcterms:created xsi:type="dcterms:W3CDTF">2017-04-28T13:22:52Z</dcterms:created>
  <dcterms:modified xsi:type="dcterms:W3CDTF">2021-11-23T18:09:21Z</dcterms:modified>
</cp:coreProperties>
</file>