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yrios\Documents\CB\INTERVENTORÍA VERGEL\ANEXOS TÉRMINOS\"/>
    </mc:Choice>
  </mc:AlternateContent>
  <xr:revisionPtr revIDLastSave="0" documentId="13_ncr:1_{FD25A57A-60DE-4B5D-A767-17D38E6ADB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3" sheetId="3" r:id="rId2"/>
    <sheet name="Hoja2" sheetId="2" state="hidden" r:id="rId3"/>
  </sheets>
  <definedNames>
    <definedName name="_xlnm.Print_Area" localSheetId="0">Hoja1!$A$1:$K$42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 s="1"/>
  <c r="I17" i="1"/>
  <c r="J17" i="1" s="1"/>
  <c r="K17" i="1" s="1"/>
  <c r="G18" i="1"/>
  <c r="H18" i="1" s="1"/>
  <c r="I18" i="1"/>
  <c r="J18" i="1" s="1"/>
  <c r="G19" i="1"/>
  <c r="H19" i="1"/>
  <c r="I19" i="1"/>
  <c r="J19" i="1" s="1"/>
  <c r="K19" i="1" s="1"/>
  <c r="G20" i="1"/>
  <c r="H20" i="1" s="1"/>
  <c r="I20" i="1"/>
  <c r="J20" i="1"/>
  <c r="K20" i="1" s="1"/>
  <c r="G21" i="1"/>
  <c r="H21" i="1" s="1"/>
  <c r="I21" i="1"/>
  <c r="J21" i="1"/>
  <c r="G22" i="1"/>
  <c r="H22" i="1"/>
  <c r="I22" i="1"/>
  <c r="J22" i="1" s="1"/>
  <c r="G23" i="1"/>
  <c r="H23" i="1" s="1"/>
  <c r="I23" i="1"/>
  <c r="J23" i="1" s="1"/>
  <c r="K23" i="1" s="1"/>
  <c r="G24" i="1"/>
  <c r="H24" i="1" s="1"/>
  <c r="I24" i="1"/>
  <c r="J24" i="1" s="1"/>
  <c r="G25" i="1"/>
  <c r="H25" i="1" s="1"/>
  <c r="I25" i="1"/>
  <c r="J25" i="1" s="1"/>
  <c r="G26" i="1"/>
  <c r="H26" i="1"/>
  <c r="I26" i="1"/>
  <c r="J26" i="1" s="1"/>
  <c r="G16" i="1"/>
  <c r="H16" i="1" s="1"/>
  <c r="I16" i="1"/>
  <c r="J16" i="1" s="1"/>
  <c r="I15" i="1"/>
  <c r="G15" i="1"/>
  <c r="H15" i="1" s="1"/>
  <c r="K21" i="1" l="1"/>
  <c r="K24" i="1"/>
  <c r="K25" i="1"/>
  <c r="K26" i="1"/>
  <c r="K22" i="1"/>
  <c r="K18" i="1"/>
  <c r="K16" i="1"/>
  <c r="J15" i="1"/>
  <c r="K15" i="1" s="1"/>
  <c r="K28" i="1" l="1"/>
  <c r="K27" i="1" l="1"/>
  <c r="K31" i="1" l="1"/>
  <c r="K29" i="1" l="1"/>
  <c r="K32" i="1" s="1"/>
  <c r="K33" i="1" l="1"/>
  <c r="K30" i="1"/>
  <c r="K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<sst xmlns="http://schemas.openxmlformats.org/spreadsheetml/2006/main" count="64" uniqueCount="50">
  <si>
    <t>Código Serie Documental (Ver Tabla de Retención Documental).</t>
  </si>
  <si>
    <t>ESPECIFICACIONES TÉCNICAS DE LOS BIENES Y/O SERVICIOS REQUERIDOS</t>
  </si>
  <si>
    <t xml:space="preserve">CANTIDAD </t>
  </si>
  <si>
    <t>VALOR UNITARIO</t>
  </si>
  <si>
    <t xml:space="preserve">VALOR  IVA </t>
  </si>
  <si>
    <t xml:space="preserve">VALOR TOTAL UNITARIO </t>
  </si>
  <si>
    <t>SUBTOTAL</t>
  </si>
  <si>
    <t>IVA</t>
  </si>
  <si>
    <t>TOTAL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</si>
  <si>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</si>
  <si>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</si>
  <si>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</si>
  <si>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</si>
  <si>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</si>
  <si>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</si>
  <si>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>NIT. Y/O C.C.</t>
  </si>
  <si>
    <t>PERSONAS NATURALES  NO RESPONSABLES DE IVA</t>
  </si>
  <si>
    <t>PERSONAS NATURALES  RESPONSABLES DE IVA</t>
  </si>
  <si>
    <t xml:space="preserve">FIRMA REPRESENTANTE LEGAL Y/O PERSONA NATURAL </t>
  </si>
  <si>
    <t xml:space="preserve">COTIZANTE: </t>
  </si>
  <si>
    <t>PERSONAS JURÍDICAS</t>
  </si>
  <si>
    <t>VALOR NO GRAVADO (TARIFA 0)</t>
  </si>
  <si>
    <t>UNIDAD DE MEDIDA</t>
  </si>
  <si>
    <t xml:space="preserve">PORCENTAJE DE IVA </t>
  </si>
  <si>
    <t>TIPO DE CONTRIBUYENTE
 (Seleccione una de las siguientes opciones)</t>
  </si>
  <si>
    <t xml:space="preserve">ÍTEM </t>
  </si>
  <si>
    <t>bienes</t>
  </si>
  <si>
    <t>servicios</t>
  </si>
  <si>
    <t>acces point</t>
  </si>
  <si>
    <t>dispositivos de red</t>
  </si>
  <si>
    <t>adecuación de un cd</t>
  </si>
  <si>
    <t>cableado estructurado</t>
  </si>
  <si>
    <t>mantenimiento</t>
  </si>
  <si>
    <t>instalacion</t>
  </si>
  <si>
    <t>Anexo 3</t>
  </si>
  <si>
    <t>PROPUESTA ECONÓMICA</t>
  </si>
  <si>
    <r>
      <rPr>
        <b/>
        <sz val="9.5"/>
        <color theme="1"/>
        <rFont val="Arial"/>
        <family val="2"/>
      </rPr>
      <t xml:space="preserve">FECHA DE ELABORACIÓN:   </t>
    </r>
    <r>
      <rPr>
        <sz val="9.5"/>
        <color theme="1"/>
        <rFont val="Arial"/>
        <family val="2"/>
      </rPr>
      <t xml:space="preserve">  </t>
    </r>
    <r>
      <rPr>
        <sz val="9.5"/>
        <color theme="0" tint="-0.34998626667073579"/>
        <rFont val="Arial"/>
        <family val="2"/>
      </rPr>
      <t xml:space="preserve"> AÑO   /   MES   /   DÍA</t>
    </r>
  </si>
  <si>
    <t>UNIDAD</t>
  </si>
  <si>
    <t>DIRECCION DE INTERVENTORIA</t>
  </si>
  <si>
    <t xml:space="preserve">ASESORIA ESTUDIO DE SUELOS </t>
  </si>
  <si>
    <t xml:space="preserve">ASESOR ESTRUCTURAL </t>
  </si>
  <si>
    <t xml:space="preserve">ASESOR HIDRAULICO </t>
  </si>
  <si>
    <t>ASESOR ELECTRICO</t>
  </si>
  <si>
    <t>ASESOR ARQUITECTONICO</t>
  </si>
  <si>
    <t>ASESOR AMBIENTAL</t>
  </si>
  <si>
    <t>ASESOR PRESUPUESTO</t>
  </si>
  <si>
    <t xml:space="preserve">ASESOR TOPOGRAFIA </t>
  </si>
  <si>
    <t>COSTOS INDIRECTOS: Dotación oficina y equipos</t>
  </si>
  <si>
    <t>COSTOS INDIRECTOS: Edición de informes, Fotocopias y Papeleria</t>
  </si>
  <si>
    <t>COSTOS INDIRECTOS: Visitas de campo, asistencia a comites y reuniones necesarias en el transcurso del desarrollo del contrato (alquiler de vehiculo campero, pick up, camioneta o similar)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</si>
</sst>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.5"/>
      <color theme="1"/>
      <name val="Arial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sz val="9.5"/>
      <color theme="0" tint="-0.34998626667073579"/>
      <name val="Arial"/>
      <family val="2"/>
    </font>
    <font>
      <b/>
      <sz val="9.5"/>
      <color theme="0"/>
      <name val="Arial"/>
      <family val="2"/>
    </font>
    <font>
      <sz val="9.5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9" fontId="0" fillId="0" borderId="0" xfId="1" applyFont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43" fontId="8" fillId="3" borderId="17" xfId="3" applyFont="1" applyFill="1" applyBorder="1" applyAlignment="1" applyProtection="1">
      <alignment horizontal="center" vertical="center" wrapText="1"/>
      <protection locked="0"/>
    </xf>
    <xf numFmtId="43" fontId="8" fillId="3" borderId="18" xfId="3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43" fontId="9" fillId="0" borderId="1" xfId="3" applyFont="1" applyFill="1" applyBorder="1" applyAlignment="1" applyProtection="1">
      <alignment horizontal="center" vertical="center"/>
      <protection locked="0"/>
    </xf>
    <xf numFmtId="43" fontId="6" fillId="0" borderId="1" xfId="3" applyFont="1" applyFill="1" applyBorder="1" applyAlignment="1" applyProtection="1">
      <alignment horizontal="center" vertical="center"/>
      <protection hidden="1"/>
    </xf>
    <xf numFmtId="43" fontId="6" fillId="0" borderId="20" xfId="3" applyFont="1" applyFill="1" applyBorder="1" applyAlignment="1" applyProtection="1">
      <alignment vertical="center"/>
      <protection hidden="1"/>
    </xf>
    <xf numFmtId="43" fontId="6" fillId="0" borderId="20" xfId="4" applyFont="1" applyBorder="1" applyProtection="1">
      <protection hidden="1"/>
    </xf>
    <xf numFmtId="43" fontId="4" fillId="0" borderId="20" xfId="4" applyFont="1" applyBorder="1" applyProtection="1">
      <protection hidden="1"/>
    </xf>
    <xf numFmtId="43" fontId="6" fillId="0" borderId="20" xfId="4" applyFont="1" applyFill="1" applyBorder="1" applyProtection="1">
      <protection hidden="1"/>
    </xf>
    <xf numFmtId="43" fontId="4" fillId="0" borderId="22" xfId="4" applyFont="1" applyBorder="1" applyProtection="1">
      <protection hidden="1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Alignment="1">
      <alignment wrapText="1"/>
    </xf>
    <xf numFmtId="0" fontId="6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13" fillId="0" borderId="28" xfId="0" applyFont="1" applyBorder="1" applyAlignment="1">
      <alignment vertical="center" wrapText="1"/>
    </xf>
    <xf numFmtId="0" fontId="13" fillId="0" borderId="19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vertical="center" wrapText="1"/>
    </xf>
    <xf numFmtId="9" fontId="6" fillId="0" borderId="1" xfId="1" applyFont="1" applyFill="1" applyBorder="1" applyAlignment="1" applyProtection="1">
      <alignment horizontal="center" vertical="center"/>
      <protection locked="0"/>
    </xf>
    <xf numFmtId="43" fontId="6" fillId="0" borderId="1" xfId="3" applyFont="1" applyBorder="1" applyAlignment="1" applyProtection="1">
      <alignment horizontal="right" vertical="center" wrapText="1"/>
      <protection hidden="1"/>
    </xf>
    <xf numFmtId="43" fontId="4" fillId="0" borderId="1" xfId="3" applyFont="1" applyBorder="1" applyAlignment="1" applyProtection="1">
      <alignment horizontal="right" vertical="center"/>
      <protection hidden="1"/>
    </xf>
    <xf numFmtId="43" fontId="6" fillId="0" borderId="1" xfId="3" applyFont="1" applyBorder="1" applyAlignment="1" applyProtection="1">
      <alignment horizontal="right" vertical="center"/>
      <protection hidden="1"/>
    </xf>
    <xf numFmtId="0" fontId="11" fillId="2" borderId="23" xfId="0" applyFont="1" applyFill="1" applyBorder="1" applyAlignment="1" applyProtection="1">
      <alignment horizontal="left" vertical="center" wrapText="1"/>
      <protection locked="0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10" fillId="2" borderId="25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26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0" fontId="10" fillId="2" borderId="27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3" fontId="4" fillId="0" borderId="21" xfId="3" applyFont="1" applyBorder="1" applyAlignment="1" applyProtection="1">
      <alignment horizontal="right" vertical="center" wrapText="1"/>
      <protection hidden="1"/>
    </xf>
    <xf numFmtId="43" fontId="6" fillId="0" borderId="2" xfId="3" applyFont="1" applyBorder="1" applyAlignment="1" applyProtection="1">
      <alignment horizontal="right" vertical="center" wrapText="1"/>
      <protection hidden="1"/>
    </xf>
  </cellXfs>
  <cellStyles count="8">
    <cellStyle name="Millares" xfId="4" builtinId="3"/>
    <cellStyle name="Millares [0] 2" xfId="2" xr:uid="{00000000-0005-0000-0000-000001000000}"/>
    <cellStyle name="Millares [0] 2 2" xfId="5" xr:uid="{2A6CE1CB-CB15-4A7F-81CF-8721F47DD337}"/>
    <cellStyle name="Millares 2" xfId="3" xr:uid="{00000000-0005-0000-0000-000002000000}"/>
    <cellStyle name="Millares 2 2" xfId="6" xr:uid="{522E95C4-2DF9-48A1-BCF3-248690BD1FB1}"/>
    <cellStyle name="Millares 3" xfId="7" xr:uid="{4003386D-ABC5-4B79-8F4E-35608A395173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375839</xdr:colOff>
      <xdr:row>0</xdr:row>
      <xdr:rowOff>125504</xdr:rowOff>
    </xdr:from>
    <xdr:to>
      <xdr:col>1</xdr:col>
      <xdr:colOff>553250</xdr:colOff>
      <xdr:row>5</xdr:row>
      <xdr:rowOff>38715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839" y="125504"/>
          <a:ext cx="673031" cy="720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view="pageBreakPreview" zoomScale="70" zoomScaleNormal="70" zoomScaleSheetLayoutView="70" zoomScalePageLayoutView="55" workbookViewId="0">
      <selection activeCell="F26" sqref="F26"/>
    </sheetView>
  </sheetViews>
  <sheetFormatPr baseColWidth="10" defaultColWidth="11.44140625" defaultRowHeight="12.6" x14ac:dyDescent="0.25"/>
  <cols>
    <col min="1" max="1" width="7.33203125" style="4" customWidth="1"/>
    <col min="2" max="2" width="65.88671875" style="26" customWidth="1"/>
    <col min="3" max="3" width="6.21875" style="4" customWidth="1"/>
    <col min="4" max="4" width="14.6640625" style="4" bestFit="1" customWidth="1"/>
    <col min="5" max="5" width="15" style="4" customWidth="1"/>
    <col min="6" max="6" width="11.21875" style="4" customWidth="1"/>
    <col min="7" max="7" width="15" style="4" customWidth="1"/>
    <col min="8" max="8" width="15" style="2" customWidth="1"/>
    <col min="9" max="9" width="16" style="2" customWidth="1"/>
    <col min="10" max="10" width="17.21875" style="2" customWidth="1"/>
    <col min="11" max="11" width="21.77734375" style="2" customWidth="1"/>
    <col min="12" max="16384" width="11.44140625" style="2"/>
  </cols>
  <sheetData>
    <row r="1" spans="1:11" x14ac:dyDescent="0.25">
      <c r="A1" s="46" t="s">
        <v>34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25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x14ac:dyDescent="0.25">
      <c r="A4" s="3"/>
      <c r="B4" s="24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3"/>
      <c r="B5" s="24"/>
      <c r="C5" s="3"/>
      <c r="D5" s="3"/>
      <c r="E5" s="3"/>
      <c r="F5" s="3"/>
      <c r="G5" s="3"/>
      <c r="H5" s="3"/>
      <c r="I5" s="3"/>
      <c r="J5" s="3"/>
      <c r="K5" s="3"/>
    </row>
    <row r="6" spans="1:11" ht="25.5" customHeight="1" x14ac:dyDescent="0.25">
      <c r="A6" s="57" t="s">
        <v>36</v>
      </c>
      <c r="B6" s="57"/>
      <c r="D6" s="5" t="s">
        <v>19</v>
      </c>
      <c r="E6" s="58"/>
      <c r="F6" s="59"/>
      <c r="H6" s="6" t="s">
        <v>15</v>
      </c>
      <c r="I6" s="60"/>
      <c r="J6" s="61"/>
    </row>
    <row r="7" spans="1:11" ht="13.2" thickBot="1" x14ac:dyDescent="0.3">
      <c r="A7" s="7"/>
      <c r="B7" s="25"/>
      <c r="D7" s="8"/>
      <c r="E7" s="8"/>
      <c r="F7" s="8"/>
      <c r="H7" s="8"/>
      <c r="I7" s="7"/>
      <c r="J7" s="7"/>
    </row>
    <row r="8" spans="1:11" ht="13.2" customHeight="1" thickBot="1" x14ac:dyDescent="0.3">
      <c r="A8" s="51" t="s">
        <v>24</v>
      </c>
      <c r="B8" s="52"/>
      <c r="C8" s="48" t="s">
        <v>16</v>
      </c>
      <c r="D8" s="49"/>
      <c r="E8" s="49"/>
      <c r="F8" s="50"/>
      <c r="G8" s="9"/>
      <c r="H8" s="8"/>
    </row>
    <row r="9" spans="1:11" ht="13.2" customHeight="1" thickBot="1" x14ac:dyDescent="0.3">
      <c r="A9" s="53"/>
      <c r="B9" s="54"/>
      <c r="C9" s="10"/>
      <c r="D9" s="8"/>
      <c r="E9" s="8"/>
      <c r="F9" s="8"/>
      <c r="H9" s="8"/>
    </row>
    <row r="10" spans="1:11" ht="13.2" customHeight="1" thickBot="1" x14ac:dyDescent="0.3">
      <c r="A10" s="53"/>
      <c r="B10" s="54"/>
      <c r="C10" s="48" t="s">
        <v>17</v>
      </c>
      <c r="D10" s="49"/>
      <c r="E10" s="49"/>
      <c r="F10" s="50"/>
      <c r="G10" s="9"/>
      <c r="H10" s="8"/>
    </row>
    <row r="11" spans="1:11" ht="13.2" customHeight="1" thickBot="1" x14ac:dyDescent="0.3">
      <c r="A11" s="53"/>
      <c r="B11" s="54"/>
      <c r="D11" s="8"/>
      <c r="E11" s="8"/>
      <c r="F11" s="8"/>
      <c r="H11" s="8"/>
    </row>
    <row r="12" spans="1:11" ht="13.2" customHeight="1" thickBot="1" x14ac:dyDescent="0.3">
      <c r="A12" s="55"/>
      <c r="B12" s="56"/>
      <c r="C12" s="48" t="s">
        <v>20</v>
      </c>
      <c r="D12" s="49"/>
      <c r="E12" s="49"/>
      <c r="F12" s="50"/>
      <c r="G12" s="9"/>
      <c r="H12" s="8"/>
      <c r="I12" s="7"/>
      <c r="J12" s="7"/>
    </row>
    <row r="13" spans="1:11" ht="13.2" thickBot="1" x14ac:dyDescent="0.3"/>
    <row r="14" spans="1:11" s="15" customFormat="1" ht="63" customHeight="1" x14ac:dyDescent="0.3">
      <c r="A14" s="11" t="s">
        <v>25</v>
      </c>
      <c r="B14" s="12" t="s">
        <v>1</v>
      </c>
      <c r="C14" s="12" t="s">
        <v>2</v>
      </c>
      <c r="D14" s="12" t="s">
        <v>22</v>
      </c>
      <c r="E14" s="13" t="s">
        <v>3</v>
      </c>
      <c r="F14" s="13" t="s">
        <v>23</v>
      </c>
      <c r="G14" s="13" t="s">
        <v>4</v>
      </c>
      <c r="H14" s="13" t="s">
        <v>5</v>
      </c>
      <c r="I14" s="13" t="s">
        <v>6</v>
      </c>
      <c r="J14" s="13" t="s">
        <v>7</v>
      </c>
      <c r="K14" s="14" t="s">
        <v>8</v>
      </c>
    </row>
    <row r="15" spans="1:11" s="32" customFormat="1" ht="12" x14ac:dyDescent="0.3">
      <c r="A15" s="30">
        <v>1</v>
      </c>
      <c r="B15" s="29" t="s">
        <v>38</v>
      </c>
      <c r="C15" s="31">
        <v>1</v>
      </c>
      <c r="D15" s="31" t="s">
        <v>37</v>
      </c>
      <c r="E15" s="16"/>
      <c r="F15" s="33">
        <v>0</v>
      </c>
      <c r="G15" s="17">
        <f t="shared" ref="G15" si="0">+ROUND(E15*F15,0)</f>
        <v>0</v>
      </c>
      <c r="H15" s="17">
        <f t="shared" ref="H15" si="1">ROUND(E15+G15,0)</f>
        <v>0</v>
      </c>
      <c r="I15" s="17">
        <f t="shared" ref="I15" si="2">ROUND(E15*C15,0)</f>
        <v>0</v>
      </c>
      <c r="J15" s="17">
        <f t="shared" ref="J15" si="3">ROUND(I15*F15,0)</f>
        <v>0</v>
      </c>
      <c r="K15" s="18">
        <f>ROUND(I15+J15,0)</f>
        <v>0</v>
      </c>
    </row>
    <row r="16" spans="1:11" s="32" customFormat="1" ht="12" x14ac:dyDescent="0.3">
      <c r="A16" s="30">
        <v>2</v>
      </c>
      <c r="B16" s="29" t="s">
        <v>39</v>
      </c>
      <c r="C16" s="31">
        <v>1</v>
      </c>
      <c r="D16" s="31" t="s">
        <v>37</v>
      </c>
      <c r="E16" s="16"/>
      <c r="F16" s="33">
        <v>0</v>
      </c>
      <c r="G16" s="17">
        <f t="shared" ref="G16:G17" si="4">+ROUND(E16*F16,0)</f>
        <v>0</v>
      </c>
      <c r="H16" s="17">
        <f t="shared" ref="H16:H17" si="5">ROUND(E16+G16,0)</f>
        <v>0</v>
      </c>
      <c r="I16" s="17">
        <f t="shared" ref="I16:I17" si="6">ROUND(E16*C16,0)</f>
        <v>0</v>
      </c>
      <c r="J16" s="17">
        <f t="shared" ref="J16:J17" si="7">ROUND(I16*F16,0)</f>
        <v>0</v>
      </c>
      <c r="K16" s="18">
        <f>ROUND(I16+J16,0)</f>
        <v>0</v>
      </c>
    </row>
    <row r="17" spans="1:11" s="32" customFormat="1" ht="12" x14ac:dyDescent="0.3">
      <c r="A17" s="30">
        <v>3</v>
      </c>
      <c r="B17" s="29" t="s">
        <v>40</v>
      </c>
      <c r="C17" s="31">
        <v>1</v>
      </c>
      <c r="D17" s="31" t="s">
        <v>37</v>
      </c>
      <c r="E17" s="16"/>
      <c r="F17" s="33">
        <v>0</v>
      </c>
      <c r="G17" s="17">
        <f t="shared" si="4"/>
        <v>0</v>
      </c>
      <c r="H17" s="17">
        <f t="shared" si="5"/>
        <v>0</v>
      </c>
      <c r="I17" s="17">
        <f t="shared" si="6"/>
        <v>0</v>
      </c>
      <c r="J17" s="17">
        <f t="shared" si="7"/>
        <v>0</v>
      </c>
      <c r="K17" s="18">
        <f t="shared" ref="K17:K26" si="8">ROUND(I17+J17,0)</f>
        <v>0</v>
      </c>
    </row>
    <row r="18" spans="1:11" s="32" customFormat="1" ht="12" x14ac:dyDescent="0.3">
      <c r="A18" s="30">
        <v>4</v>
      </c>
      <c r="B18" s="29" t="s">
        <v>41</v>
      </c>
      <c r="C18" s="31">
        <v>1</v>
      </c>
      <c r="D18" s="31" t="s">
        <v>37</v>
      </c>
      <c r="E18" s="16"/>
      <c r="F18" s="33">
        <v>0</v>
      </c>
      <c r="G18" s="17">
        <f t="shared" ref="G18:G26" si="9">+ROUND(E18*F18,0)</f>
        <v>0</v>
      </c>
      <c r="H18" s="17">
        <f t="shared" ref="H18:H26" si="10">ROUND(E18+G18,0)</f>
        <v>0</v>
      </c>
      <c r="I18" s="17">
        <f t="shared" ref="I18:I26" si="11">ROUND(E18*C18,0)</f>
        <v>0</v>
      </c>
      <c r="J18" s="17">
        <f t="shared" ref="J18:J26" si="12">ROUND(I18*F18,0)</f>
        <v>0</v>
      </c>
      <c r="K18" s="18">
        <f t="shared" si="8"/>
        <v>0</v>
      </c>
    </row>
    <row r="19" spans="1:11" s="32" customFormat="1" ht="12" x14ac:dyDescent="0.3">
      <c r="A19" s="30">
        <v>5</v>
      </c>
      <c r="B19" s="29" t="s">
        <v>42</v>
      </c>
      <c r="C19" s="31">
        <v>1</v>
      </c>
      <c r="D19" s="31" t="s">
        <v>37</v>
      </c>
      <c r="E19" s="16"/>
      <c r="F19" s="33">
        <v>0</v>
      </c>
      <c r="G19" s="17">
        <f t="shared" si="9"/>
        <v>0</v>
      </c>
      <c r="H19" s="17">
        <f t="shared" si="10"/>
        <v>0</v>
      </c>
      <c r="I19" s="17">
        <f t="shared" si="11"/>
        <v>0</v>
      </c>
      <c r="J19" s="17">
        <f t="shared" si="12"/>
        <v>0</v>
      </c>
      <c r="K19" s="18">
        <f t="shared" si="8"/>
        <v>0</v>
      </c>
    </row>
    <row r="20" spans="1:11" s="32" customFormat="1" ht="12" x14ac:dyDescent="0.3">
      <c r="A20" s="30">
        <v>6</v>
      </c>
      <c r="B20" s="29" t="s">
        <v>43</v>
      </c>
      <c r="C20" s="31">
        <v>1</v>
      </c>
      <c r="D20" s="31" t="s">
        <v>37</v>
      </c>
      <c r="E20" s="16"/>
      <c r="F20" s="33">
        <v>0</v>
      </c>
      <c r="G20" s="17">
        <f t="shared" si="9"/>
        <v>0</v>
      </c>
      <c r="H20" s="17">
        <f t="shared" si="10"/>
        <v>0</v>
      </c>
      <c r="I20" s="17">
        <f t="shared" si="11"/>
        <v>0</v>
      </c>
      <c r="J20" s="17">
        <f t="shared" si="12"/>
        <v>0</v>
      </c>
      <c r="K20" s="18">
        <f t="shared" si="8"/>
        <v>0</v>
      </c>
    </row>
    <row r="21" spans="1:11" s="32" customFormat="1" ht="12" x14ac:dyDescent="0.3">
      <c r="A21" s="30">
        <v>7</v>
      </c>
      <c r="B21" s="29" t="s">
        <v>44</v>
      </c>
      <c r="C21" s="31">
        <v>1</v>
      </c>
      <c r="D21" s="31" t="s">
        <v>37</v>
      </c>
      <c r="E21" s="16"/>
      <c r="F21" s="33">
        <v>0</v>
      </c>
      <c r="G21" s="17">
        <f t="shared" si="9"/>
        <v>0</v>
      </c>
      <c r="H21" s="17">
        <f t="shared" si="10"/>
        <v>0</v>
      </c>
      <c r="I21" s="17">
        <f t="shared" si="11"/>
        <v>0</v>
      </c>
      <c r="J21" s="17">
        <f t="shared" si="12"/>
        <v>0</v>
      </c>
      <c r="K21" s="18">
        <f t="shared" si="8"/>
        <v>0</v>
      </c>
    </row>
    <row r="22" spans="1:11" s="32" customFormat="1" ht="12" x14ac:dyDescent="0.3">
      <c r="A22" s="30">
        <v>8</v>
      </c>
      <c r="B22" s="29" t="s">
        <v>45</v>
      </c>
      <c r="C22" s="31">
        <v>1</v>
      </c>
      <c r="D22" s="31" t="s">
        <v>37</v>
      </c>
      <c r="E22" s="16"/>
      <c r="F22" s="33">
        <v>0</v>
      </c>
      <c r="G22" s="17">
        <f t="shared" si="9"/>
        <v>0</v>
      </c>
      <c r="H22" s="17">
        <f t="shared" si="10"/>
        <v>0</v>
      </c>
      <c r="I22" s="17">
        <f t="shared" si="11"/>
        <v>0</v>
      </c>
      <c r="J22" s="17">
        <f t="shared" si="12"/>
        <v>0</v>
      </c>
      <c r="K22" s="18">
        <f t="shared" si="8"/>
        <v>0</v>
      </c>
    </row>
    <row r="23" spans="1:11" s="32" customFormat="1" ht="12" x14ac:dyDescent="0.3">
      <c r="A23" s="30">
        <v>9</v>
      </c>
      <c r="B23" s="29" t="s">
        <v>46</v>
      </c>
      <c r="C23" s="31">
        <v>1</v>
      </c>
      <c r="D23" s="31" t="s">
        <v>37</v>
      </c>
      <c r="E23" s="16"/>
      <c r="F23" s="33">
        <v>0</v>
      </c>
      <c r="G23" s="17">
        <f t="shared" si="9"/>
        <v>0</v>
      </c>
      <c r="H23" s="17">
        <f t="shared" si="10"/>
        <v>0</v>
      </c>
      <c r="I23" s="17">
        <f t="shared" si="11"/>
        <v>0</v>
      </c>
      <c r="J23" s="17">
        <f t="shared" si="12"/>
        <v>0</v>
      </c>
      <c r="K23" s="18">
        <f t="shared" si="8"/>
        <v>0</v>
      </c>
    </row>
    <row r="24" spans="1:11" s="32" customFormat="1" ht="12" x14ac:dyDescent="0.3">
      <c r="A24" s="30">
        <v>10</v>
      </c>
      <c r="B24" s="29" t="s">
        <v>47</v>
      </c>
      <c r="C24" s="31">
        <v>1</v>
      </c>
      <c r="D24" s="31" t="s">
        <v>37</v>
      </c>
      <c r="E24" s="16"/>
      <c r="F24" s="33">
        <v>0</v>
      </c>
      <c r="G24" s="17">
        <f t="shared" si="9"/>
        <v>0</v>
      </c>
      <c r="H24" s="17">
        <f t="shared" si="10"/>
        <v>0</v>
      </c>
      <c r="I24" s="17">
        <f t="shared" si="11"/>
        <v>0</v>
      </c>
      <c r="J24" s="17">
        <f t="shared" si="12"/>
        <v>0</v>
      </c>
      <c r="K24" s="18">
        <f t="shared" si="8"/>
        <v>0</v>
      </c>
    </row>
    <row r="25" spans="1:11" s="32" customFormat="1" ht="12" x14ac:dyDescent="0.3">
      <c r="A25" s="30">
        <v>11</v>
      </c>
      <c r="B25" s="29" t="s">
        <v>48</v>
      </c>
      <c r="C25" s="31">
        <v>8</v>
      </c>
      <c r="D25" s="31" t="s">
        <v>37</v>
      </c>
      <c r="E25" s="16"/>
      <c r="F25" s="33">
        <v>0</v>
      </c>
      <c r="G25" s="17">
        <f t="shared" si="9"/>
        <v>0</v>
      </c>
      <c r="H25" s="17">
        <f t="shared" si="10"/>
        <v>0</v>
      </c>
      <c r="I25" s="17">
        <f t="shared" si="11"/>
        <v>0</v>
      </c>
      <c r="J25" s="17">
        <f t="shared" si="12"/>
        <v>0</v>
      </c>
      <c r="K25" s="18">
        <f t="shared" si="8"/>
        <v>0</v>
      </c>
    </row>
    <row r="26" spans="1:11" s="32" customFormat="1" ht="20.399999999999999" x14ac:dyDescent="0.3">
      <c r="A26" s="30">
        <v>12</v>
      </c>
      <c r="B26" s="29" t="s">
        <v>49</v>
      </c>
      <c r="C26" s="31">
        <v>8</v>
      </c>
      <c r="D26" s="31" t="s">
        <v>37</v>
      </c>
      <c r="E26" s="16"/>
      <c r="F26" s="33">
        <v>0</v>
      </c>
      <c r="G26" s="17">
        <f t="shared" si="9"/>
        <v>0</v>
      </c>
      <c r="H26" s="17">
        <f t="shared" si="10"/>
        <v>0</v>
      </c>
      <c r="I26" s="17">
        <f t="shared" si="11"/>
        <v>0</v>
      </c>
      <c r="J26" s="17">
        <f t="shared" si="12"/>
        <v>0</v>
      </c>
      <c r="K26" s="18">
        <f t="shared" si="8"/>
        <v>0</v>
      </c>
    </row>
    <row r="27" spans="1:11" s="15" customFormat="1" ht="20.399999999999999" customHeight="1" x14ac:dyDescent="0.2">
      <c r="A27" s="37"/>
      <c r="B27" s="38"/>
      <c r="C27" s="38"/>
      <c r="D27" s="38"/>
      <c r="E27" s="38"/>
      <c r="F27" s="38"/>
      <c r="G27" s="39"/>
      <c r="H27" s="63" t="s">
        <v>21</v>
      </c>
      <c r="I27" s="34"/>
      <c r="J27" s="34"/>
      <c r="K27" s="19">
        <f>SUMIF(F:F,0%,I:I)</f>
        <v>0</v>
      </c>
    </row>
    <row r="28" spans="1:11" s="15" customFormat="1" ht="20.399999999999999" customHeight="1" x14ac:dyDescent="0.2">
      <c r="A28" s="40"/>
      <c r="B28" s="41"/>
      <c r="C28" s="41"/>
      <c r="D28" s="41"/>
      <c r="E28" s="41"/>
      <c r="F28" s="41"/>
      <c r="G28" s="42"/>
      <c r="H28" s="34" t="s">
        <v>9</v>
      </c>
      <c r="I28" s="34"/>
      <c r="J28" s="34"/>
      <c r="K28" s="19">
        <f>SUMIF(F:F,5%,I:I)</f>
        <v>0</v>
      </c>
    </row>
    <row r="29" spans="1:11" s="15" customFormat="1" ht="20.399999999999999" customHeight="1" x14ac:dyDescent="0.2">
      <c r="A29" s="40"/>
      <c r="B29" s="41"/>
      <c r="C29" s="41"/>
      <c r="D29" s="41"/>
      <c r="E29" s="41"/>
      <c r="F29" s="41"/>
      <c r="G29" s="42"/>
      <c r="H29" s="34" t="s">
        <v>10</v>
      </c>
      <c r="I29" s="34"/>
      <c r="J29" s="34"/>
      <c r="K29" s="19">
        <f>SUMIF(F:F,19%,I:I)</f>
        <v>0</v>
      </c>
    </row>
    <row r="30" spans="1:11" s="15" customFormat="1" ht="20.399999999999999" customHeight="1" x14ac:dyDescent="0.25">
      <c r="A30" s="40"/>
      <c r="B30" s="41"/>
      <c r="C30" s="41"/>
      <c r="D30" s="41"/>
      <c r="E30" s="41"/>
      <c r="F30" s="41"/>
      <c r="G30" s="42"/>
      <c r="H30" s="35" t="s">
        <v>6</v>
      </c>
      <c r="I30" s="35"/>
      <c r="J30" s="35"/>
      <c r="K30" s="20">
        <f>SUM(K27:K29)</f>
        <v>0</v>
      </c>
    </row>
    <row r="31" spans="1:11" s="15" customFormat="1" ht="20.399999999999999" customHeight="1" x14ac:dyDescent="0.2">
      <c r="A31" s="40"/>
      <c r="B31" s="41"/>
      <c r="C31" s="41"/>
      <c r="D31" s="41"/>
      <c r="E31" s="41"/>
      <c r="F31" s="41"/>
      <c r="G31" s="42"/>
      <c r="H31" s="36" t="s">
        <v>11</v>
      </c>
      <c r="I31" s="36"/>
      <c r="J31" s="36"/>
      <c r="K31" s="21">
        <f>ROUND(K28*5%,0)</f>
        <v>0</v>
      </c>
    </row>
    <row r="32" spans="1:11" s="15" customFormat="1" ht="20.399999999999999" customHeight="1" x14ac:dyDescent="0.2">
      <c r="A32" s="40"/>
      <c r="B32" s="41"/>
      <c r="C32" s="41"/>
      <c r="D32" s="41"/>
      <c r="E32" s="41"/>
      <c r="F32" s="41"/>
      <c r="G32" s="42"/>
      <c r="H32" s="36" t="s">
        <v>12</v>
      </c>
      <c r="I32" s="36"/>
      <c r="J32" s="36"/>
      <c r="K32" s="19">
        <f>ROUND(K29*19%,0)</f>
        <v>0</v>
      </c>
    </row>
    <row r="33" spans="1:11" s="15" customFormat="1" ht="20.399999999999999" customHeight="1" x14ac:dyDescent="0.25">
      <c r="A33" s="40"/>
      <c r="B33" s="41"/>
      <c r="C33" s="41"/>
      <c r="D33" s="41"/>
      <c r="E33" s="41"/>
      <c r="F33" s="41"/>
      <c r="G33" s="42"/>
      <c r="H33" s="35" t="s">
        <v>13</v>
      </c>
      <c r="I33" s="35"/>
      <c r="J33" s="35"/>
      <c r="K33" s="20">
        <f>SUM(K31:K32)</f>
        <v>0</v>
      </c>
    </row>
    <row r="34" spans="1:11" s="15" customFormat="1" ht="20.399999999999999" customHeight="1" thickBot="1" x14ac:dyDescent="0.3">
      <c r="A34" s="43"/>
      <c r="B34" s="44"/>
      <c r="C34" s="44"/>
      <c r="D34" s="44"/>
      <c r="E34" s="44"/>
      <c r="F34" s="44"/>
      <c r="G34" s="45"/>
      <c r="H34" s="62" t="s">
        <v>14</v>
      </c>
      <c r="I34" s="62"/>
      <c r="J34" s="62"/>
      <c r="K34" s="22">
        <f>+K30+K33</f>
        <v>0</v>
      </c>
    </row>
    <row r="39" spans="1:11" ht="13.2" thickBot="1" x14ac:dyDescent="0.3">
      <c r="B39" s="27"/>
    </row>
    <row r="40" spans="1:11" x14ac:dyDescent="0.25">
      <c r="B40" s="28" t="s">
        <v>18</v>
      </c>
    </row>
    <row r="42" spans="1:11" x14ac:dyDescent="0.25">
      <c r="A42" s="23" t="s">
        <v>0</v>
      </c>
    </row>
  </sheetData>
  <sheetProtection formatRows="0" insertRows="0" deleteRows="0"/>
  <mergeCells count="19">
    <mergeCell ref="H34:J34"/>
    <mergeCell ref="H27:J27"/>
    <mergeCell ref="H28:J28"/>
    <mergeCell ref="H29:J29"/>
    <mergeCell ref="H30:J30"/>
    <mergeCell ref="H31:J31"/>
    <mergeCell ref="A27:G34"/>
    <mergeCell ref="A1:K1"/>
    <mergeCell ref="A2:K2"/>
    <mergeCell ref="A3:K3"/>
    <mergeCell ref="C8:F8"/>
    <mergeCell ref="A8:B12"/>
    <mergeCell ref="A6:B6"/>
    <mergeCell ref="C10:F10"/>
    <mergeCell ref="C12:F12"/>
    <mergeCell ref="E6:F6"/>
    <mergeCell ref="I6:J6"/>
    <mergeCell ref="H32:J32"/>
    <mergeCell ref="H33:J33"/>
  </mergeCells>
  <phoneticPr fontId="12" type="noConversion"/>
  <dataValidations count="1">
    <dataValidation type="whole" allowBlank="1" showInputMessage="1" showErrorMessage="1" sqref="E15:E26" xr:uid="{00000000-0002-0000-0000-000000000000}">
      <formula1>0</formula1>
      <formula2>100000000</formula2>
    </dataValidation>
  </dataValidations>
  <pageMargins left="0.23622047244094491" right="0.23622047244094491" top="0.74803149606299213" bottom="0.74803149606299213" header="0.31496062992125984" footer="0.31496062992125984"/>
  <pageSetup scale="6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1"/>
  <sheetViews>
    <sheetView workbookViewId="0">
      <selection activeCell="F13" sqref="F13"/>
    </sheetView>
  </sheetViews>
  <sheetFormatPr baseColWidth="10" defaultRowHeight="14.4" x14ac:dyDescent="0.3"/>
  <cols>
    <col min="3" max="3" width="16.109375" bestFit="1" customWidth="1"/>
  </cols>
  <sheetData>
    <row r="3" spans="1:6" x14ac:dyDescent="0.3">
      <c r="B3" t="s">
        <v>27</v>
      </c>
      <c r="D3" t="s">
        <v>26</v>
      </c>
    </row>
    <row r="4" spans="1:6" x14ac:dyDescent="0.3">
      <c r="A4" t="s">
        <v>28</v>
      </c>
      <c r="B4">
        <v>63</v>
      </c>
      <c r="C4" t="s">
        <v>29</v>
      </c>
      <c r="D4">
        <v>2</v>
      </c>
    </row>
    <row r="5" spans="1:6" x14ac:dyDescent="0.3">
      <c r="B5">
        <v>5</v>
      </c>
      <c r="D5">
        <v>4</v>
      </c>
    </row>
    <row r="6" spans="1:6" x14ac:dyDescent="0.3">
      <c r="B6">
        <v>70</v>
      </c>
      <c r="D6">
        <v>1</v>
      </c>
    </row>
    <row r="7" spans="1:6" x14ac:dyDescent="0.3">
      <c r="B7">
        <v>70</v>
      </c>
      <c r="D7">
        <v>10</v>
      </c>
    </row>
    <row r="8" spans="1:6" x14ac:dyDescent="0.3">
      <c r="B8">
        <v>7</v>
      </c>
    </row>
    <row r="9" spans="1:6" x14ac:dyDescent="0.3">
      <c r="B9">
        <v>3000</v>
      </c>
    </row>
    <row r="10" spans="1:6" x14ac:dyDescent="0.3">
      <c r="B10">
        <v>3000</v>
      </c>
    </row>
    <row r="11" spans="1:6" x14ac:dyDescent="0.3">
      <c r="A11" t="s">
        <v>30</v>
      </c>
      <c r="B11">
        <v>1</v>
      </c>
      <c r="F11">
        <v>36016600</v>
      </c>
    </row>
    <row r="12" spans="1:6" x14ac:dyDescent="0.3">
      <c r="A12" t="s">
        <v>31</v>
      </c>
      <c r="B12">
        <v>97</v>
      </c>
      <c r="F12">
        <v>71889774</v>
      </c>
    </row>
    <row r="13" spans="1:6" x14ac:dyDescent="0.3">
      <c r="A13" t="s">
        <v>28</v>
      </c>
      <c r="B13">
        <v>2</v>
      </c>
      <c r="F13">
        <v>135788253</v>
      </c>
    </row>
    <row r="14" spans="1:6" x14ac:dyDescent="0.3">
      <c r="B14">
        <v>1</v>
      </c>
    </row>
    <row r="15" spans="1:6" x14ac:dyDescent="0.3">
      <c r="A15" t="s">
        <v>31</v>
      </c>
      <c r="B15">
        <v>49</v>
      </c>
    </row>
    <row r="16" spans="1:6" x14ac:dyDescent="0.3">
      <c r="B16">
        <v>41</v>
      </c>
    </row>
    <row r="17" spans="1:2" x14ac:dyDescent="0.3">
      <c r="B17">
        <v>43</v>
      </c>
    </row>
    <row r="18" spans="1:2" x14ac:dyDescent="0.3">
      <c r="A18" t="s">
        <v>32</v>
      </c>
      <c r="B18">
        <v>1</v>
      </c>
    </row>
    <row r="19" spans="1:2" x14ac:dyDescent="0.3">
      <c r="B19">
        <v>1</v>
      </c>
    </row>
    <row r="20" spans="1:2" x14ac:dyDescent="0.3">
      <c r="B20">
        <v>1</v>
      </c>
    </row>
    <row r="21" spans="1:2" x14ac:dyDescent="0.3">
      <c r="A21" t="s">
        <v>33</v>
      </c>
      <c r="B2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7:D10"/>
  <sheetViews>
    <sheetView workbookViewId="0">
      <selection activeCell="D10" sqref="D10"/>
    </sheetView>
  </sheetViews>
  <sheetFormatPr baseColWidth="10" defaultRowHeight="14.4" x14ac:dyDescent="0.3"/>
  <sheetData>
    <row r="7" spans="4:4" x14ac:dyDescent="0.3">
      <c r="D7" s="1">
        <v>0</v>
      </c>
    </row>
    <row r="8" spans="4:4" x14ac:dyDescent="0.3">
      <c r="D8" s="1">
        <v>0.05</v>
      </c>
    </row>
    <row r="9" spans="4:4" x14ac:dyDescent="0.3">
      <c r="D9" s="1">
        <v>0.19</v>
      </c>
    </row>
    <row r="10" spans="4:4" x14ac:dyDescent="0.3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Hoja3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GONZALEZ MOLINA</dc:creator>
  <cp:lastModifiedBy>Yeisson Rios</cp:lastModifiedBy>
  <cp:lastPrinted>2021-11-22T17:59:02Z</cp:lastPrinted>
  <dcterms:created xsi:type="dcterms:W3CDTF">2017-04-28T13:22:52Z</dcterms:created>
  <dcterms:modified xsi:type="dcterms:W3CDTF">2021-11-22T17:59:13Z</dcterms:modified>
</cp:coreProperties>
</file>