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yrios\Downloads\"/>
    </mc:Choice>
  </mc:AlternateContent>
  <xr:revisionPtr revIDLastSave="0" documentId="13_ncr:1_{3C89A897-60C2-41D7-B206-1799F44479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I15" i="1"/>
  <c r="J15" i="1" s="1"/>
  <c r="K15" i="1" s="1"/>
  <c r="K17" i="1"/>
  <c r="K16" i="1" l="1"/>
  <c r="K20" i="1" l="1"/>
  <c r="K18" i="1" l="1"/>
  <c r="K21" i="1" s="1"/>
  <c r="K22" i="1" l="1"/>
  <c r="K19" i="1"/>
  <c r="K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<sst xmlns="http://schemas.openxmlformats.org/spreadsheetml/2006/main" count="33" uniqueCount="32">
  <si>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Código Serie Documental (Ver Tabla de Retención Documental).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</si>
  <si>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</si>
  <si>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</si>
  <si>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</si>
  <si>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</si>
  <si>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</si>
  <si>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</si>
  <si>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</si>
  <si>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</si>
  <si>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</si>
  <si>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</si>
  <si>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</si>
  <si>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</si>
  <si>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</si>
  <si>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</si>
  <si>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</si>
  <si>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</si>
  <si>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</si>
  <si>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</si>
  <si>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</si>
  <si>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</si>
  <si>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</si>
  <si>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</si>
  <si>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</si>
  <si>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</si>
  <si>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</si>
  <si>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Unidad</t>
  </si>
  <si>
    <t>Anexo 3</t>
  </si>
  <si>
    <t>PROPUESTA ECONÓMICA</t>
  </si>
  <si>
    <r>
      <rPr>
        <b/>
        <sz val="9.5"/>
        <color theme="1"/>
        <rFont val="Arial"/>
        <family val="2"/>
      </rPr>
      <t xml:space="preserve">FECHA DE ELABORACIÓN:   </t>
    </r>
    <r>
      <rPr>
        <sz val="9.5"/>
        <color theme="1"/>
        <rFont val="Arial"/>
        <family val="2"/>
      </rPr>
      <t xml:space="preserve">  </t>
    </r>
    <r>
      <rPr>
        <sz val="9.5"/>
        <color theme="0" tint="-0.34998626667073579"/>
        <rFont val="Arial"/>
        <family val="2"/>
      </rPr>
      <t xml:space="preserve"> AÑO   /   MES   /   DÍA</t>
    </r>
  </si>
  <si>
    <t>NOTA:</t>
  </si>
  <si>
    <t xml:space="preserve">Modulo Invernadero
CARACTERÍSTICAS:
Dimensiones: Una nave de 12m de ancho X 20m de Longitud Altura bajo canal: 3.8m, Distancia entre Arcos: 4m. La estructura del Invernadero debe contar con un diseño de sistemas de conexión de fácil armado y desarmado de tal forma que sea desmontable en su totalidad para la reubicación en el futuro si asi lo requiere la Universidad.
Pilares intermedios y perimetrales en tubería galvanizada de 2" y espesor de 1.9 mm, Arcos en tubería galvanizada de 2" y espesor de 1.9 mm, Riostras esquina y cenital en tubería de 1 1/2" y espesor de 1.5 mm, El sistema de bases será propuesto y diseñado por el proponente de tal manera que deberán dar rigidez adecuada para la estructura del invernadero. Sistema de fijación a través de tornillería, bastones, tuercas y arandelas galvanizadas.
Ventilación cenital fija
Puertas Incluidas: 2 puertas de acceso al invernadero en tubería de 1" y recubiertas en malla antitrips, ubicadas una de cada frontal
Cortinas: ventanas laterales tipo enrollable manual con malacate Anclajes perimetrales a 1.5 m de profundidad
Tipo de cerramiento ofertado: la cubierta y cerramiento perimetral en película PVC flexible transparente cal.20 con malla antitrips para cortinas laterales
Instalación de canales laterales aéreas para recolección de aguas lluvias con 2 tanques de 4000 lt de recolección de aguas lluvias
Adecuación del suelo: suministro de 60 M2 de triturado en gravilla de 1/2 pulgada
Base Metálica Para Acuicultura largo 10m, Diámetro exterior 200cm, Alto 150cm, Diámetro interno 100cm, Mesanina separada de los Tanques 100 Cm
Veinte (20) Bases Metálica Modulo Hidroponía Y Germinadero, Dimensiones largo 3m, Alto 70cm, amcho 100 cm, incluye Camas De Madera De 30cm Alto. acabado en anticorrosivo y esmalte color negro.
Base Metálica para soporte del Sistema Energía Solar para una capacidad de 8 paneles de dimensiones aproximadas de 170x100 cm equivalente a 15 metros cuadrados.
Todos los elementos aquí mencionados se solicita una garantía de 24 meses a partir de la entrega a satisfacción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</si>
</sst>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color theme="1"/>
      <name val="Arial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sz val="9.5"/>
      <color theme="0" tint="-0.34998626667073579"/>
      <name val="Arial"/>
      <family val="2"/>
    </font>
    <font>
      <b/>
      <sz val="9.5"/>
      <color theme="0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9" fontId="0" fillId="0" borderId="0" xfId="1" applyFo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43" fontId="8" fillId="3" borderId="17" xfId="3" applyFont="1" applyFill="1" applyBorder="1" applyAlignment="1" applyProtection="1">
      <alignment horizontal="center" vertical="center" wrapText="1"/>
      <protection locked="0"/>
    </xf>
    <xf numFmtId="43" fontId="8" fillId="3" borderId="18" xfId="3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3" fontId="9" fillId="0" borderId="1" xfId="3" applyFont="1" applyFill="1" applyBorder="1" applyAlignment="1" applyProtection="1">
      <alignment horizontal="center" vertical="center"/>
      <protection locked="0"/>
    </xf>
    <xf numFmtId="9" fontId="6" fillId="0" borderId="1" xfId="1" applyFont="1" applyFill="1" applyBorder="1" applyAlignment="1" applyProtection="1">
      <alignment horizontal="center" vertical="center"/>
      <protection locked="0"/>
    </xf>
    <xf numFmtId="43" fontId="6" fillId="0" borderId="1" xfId="3" applyFont="1" applyFill="1" applyBorder="1" applyAlignment="1" applyProtection="1">
      <alignment horizontal="center" vertical="center"/>
      <protection hidden="1"/>
    </xf>
    <xf numFmtId="43" fontId="6" fillId="0" borderId="20" xfId="3" applyFont="1" applyFill="1" applyBorder="1" applyAlignment="1" applyProtection="1">
      <alignment vertical="center"/>
      <protection hidden="1"/>
    </xf>
    <xf numFmtId="43" fontId="6" fillId="0" borderId="20" xfId="4" applyFont="1" applyBorder="1" applyProtection="1">
      <protection hidden="1"/>
    </xf>
    <xf numFmtId="43" fontId="4" fillId="0" borderId="20" xfId="4" applyFont="1" applyBorder="1" applyProtection="1">
      <protection hidden="1"/>
    </xf>
    <xf numFmtId="43" fontId="6" fillId="0" borderId="20" xfId="4" applyFont="1" applyFill="1" applyBorder="1" applyProtection="1">
      <protection hidden="1"/>
    </xf>
    <xf numFmtId="43" fontId="4" fillId="0" borderId="22" xfId="4" applyFont="1" applyBorder="1" applyProtection="1">
      <protection hidden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11" fillId="2" borderId="23" xfId="0" applyFont="1" applyFill="1" applyBorder="1" applyAlignment="1" applyProtection="1">
      <alignment horizontal="left" vertical="center" wrapText="1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25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0" fillId="2" borderId="27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3" fontId="6" fillId="0" borderId="1" xfId="3" applyFont="1" applyBorder="1" applyAlignment="1" applyProtection="1">
      <alignment horizontal="right" vertical="center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43" fontId="4" fillId="0" borderId="21" xfId="3" applyFont="1" applyBorder="1" applyAlignment="1" applyProtection="1">
      <alignment horizontal="right" vertical="center" wrapText="1"/>
      <protection hidden="1"/>
    </xf>
    <xf numFmtId="43" fontId="6" fillId="0" borderId="2" xfId="3" applyFont="1" applyBorder="1" applyAlignment="1" applyProtection="1">
      <alignment horizontal="right" vertical="center" wrapText="1"/>
      <protection hidden="1"/>
    </xf>
    <xf numFmtId="43" fontId="6" fillId="0" borderId="1" xfId="3" applyFont="1" applyBorder="1" applyAlignment="1" applyProtection="1">
      <alignment horizontal="right" vertical="center" wrapText="1"/>
      <protection hidden="1"/>
    </xf>
  </cellXfs>
  <cellStyles count="5">
    <cellStyle name="Millares" xfId="4" builtinId="3"/>
    <cellStyle name="Millares [0] 2" xfId="2" xr:uid="{00000000-0005-0000-0000-000001000000}"/>
    <cellStyle name="Millares 2" xfId="3" xr:uid="{00000000-0005-0000-0000-000002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313764</xdr:colOff>
      <xdr:row>5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7" zoomScale="80" zoomScaleNormal="80" zoomScaleSheetLayoutView="70" zoomScalePageLayoutView="55" workbookViewId="0">
      <selection activeCell="B15" sqref="B15"/>
    </sheetView>
  </sheetViews>
  <sheetFormatPr baseColWidth="10" defaultColWidth="11.44140625" defaultRowHeight="12.6" x14ac:dyDescent="0.25"/>
  <cols>
    <col min="1" max="1" width="10.77734375" style="4" customWidth="1"/>
    <col min="2" max="2" width="127.5546875" style="30" customWidth="1"/>
    <col min="3" max="3" width="13.21875" style="4" customWidth="1"/>
    <col min="4" max="5" width="15" style="4" customWidth="1"/>
    <col min="6" max="6" width="19.77734375" style="4" customWidth="1"/>
    <col min="7" max="7" width="15" style="4" customWidth="1"/>
    <col min="8" max="8" width="15" style="2" customWidth="1"/>
    <col min="9" max="9" width="16.77734375" style="2" customWidth="1"/>
    <col min="10" max="10" width="20.21875" style="2" customWidth="1"/>
    <col min="11" max="11" width="21.77734375" style="2" customWidth="1"/>
    <col min="12" max="16384" width="11.44140625" style="2"/>
  </cols>
  <sheetData>
    <row r="1" spans="1:11" x14ac:dyDescent="0.2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2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5">
      <c r="A4" s="3"/>
      <c r="B4" s="28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28"/>
      <c r="C5" s="3"/>
      <c r="D5" s="3"/>
      <c r="E5" s="3"/>
      <c r="F5" s="3"/>
      <c r="G5" s="3"/>
      <c r="H5" s="3"/>
      <c r="I5" s="3"/>
      <c r="J5" s="3"/>
      <c r="K5" s="3"/>
    </row>
    <row r="6" spans="1:11" ht="25.5" customHeight="1" x14ac:dyDescent="0.25">
      <c r="A6" s="53" t="s">
        <v>29</v>
      </c>
      <c r="B6" s="53"/>
      <c r="D6" s="5" t="s">
        <v>19</v>
      </c>
      <c r="E6" s="54"/>
      <c r="F6" s="55"/>
      <c r="H6" s="6" t="s">
        <v>15</v>
      </c>
      <c r="I6" s="56"/>
      <c r="J6" s="57"/>
    </row>
    <row r="7" spans="1:11" ht="13.2" thickBot="1" x14ac:dyDescent="0.3">
      <c r="A7" s="7"/>
      <c r="B7" s="29"/>
      <c r="D7" s="8"/>
      <c r="E7" s="8"/>
      <c r="F7" s="8"/>
      <c r="H7" s="8"/>
      <c r="I7" s="7"/>
      <c r="J7" s="7"/>
    </row>
    <row r="8" spans="1:11" ht="13.2" customHeight="1" thickBot="1" x14ac:dyDescent="0.3">
      <c r="A8" s="47" t="s">
        <v>24</v>
      </c>
      <c r="B8" s="48"/>
      <c r="C8" s="44" t="s">
        <v>16</v>
      </c>
      <c r="D8" s="45"/>
      <c r="E8" s="45"/>
      <c r="F8" s="46"/>
      <c r="G8" s="9"/>
      <c r="H8" s="8"/>
    </row>
    <row r="9" spans="1:11" ht="13.2" customHeight="1" thickBot="1" x14ac:dyDescent="0.3">
      <c r="A9" s="49"/>
      <c r="B9" s="50"/>
      <c r="C9" s="10"/>
      <c r="D9" s="8"/>
      <c r="E9" s="8"/>
      <c r="F9" s="8"/>
      <c r="H9" s="8"/>
    </row>
    <row r="10" spans="1:11" ht="13.2" customHeight="1" thickBot="1" x14ac:dyDescent="0.3">
      <c r="A10" s="49"/>
      <c r="B10" s="50"/>
      <c r="C10" s="44" t="s">
        <v>17</v>
      </c>
      <c r="D10" s="45"/>
      <c r="E10" s="45"/>
      <c r="F10" s="46"/>
      <c r="G10" s="9"/>
      <c r="H10" s="8"/>
    </row>
    <row r="11" spans="1:11" ht="13.2" customHeight="1" thickBot="1" x14ac:dyDescent="0.3">
      <c r="A11" s="49"/>
      <c r="B11" s="50"/>
      <c r="D11" s="8"/>
      <c r="E11" s="8"/>
      <c r="F11" s="8"/>
      <c r="H11" s="8"/>
    </row>
    <row r="12" spans="1:11" ht="13.2" customHeight="1" thickBot="1" x14ac:dyDescent="0.3">
      <c r="A12" s="51"/>
      <c r="B12" s="52"/>
      <c r="C12" s="44" t="s">
        <v>20</v>
      </c>
      <c r="D12" s="45"/>
      <c r="E12" s="45"/>
      <c r="F12" s="46"/>
      <c r="G12" s="9"/>
      <c r="H12" s="8"/>
      <c r="I12" s="7"/>
      <c r="J12" s="7"/>
    </row>
    <row r="13" spans="1:11" ht="13.2" thickBot="1" x14ac:dyDescent="0.3"/>
    <row r="14" spans="1:11" s="15" customFormat="1" ht="25.2" x14ac:dyDescent="0.3">
      <c r="A14" s="11" t="s">
        <v>25</v>
      </c>
      <c r="B14" s="12" t="s">
        <v>1</v>
      </c>
      <c r="C14" s="12" t="s">
        <v>2</v>
      </c>
      <c r="D14" s="12" t="s">
        <v>22</v>
      </c>
      <c r="E14" s="13" t="s">
        <v>3</v>
      </c>
      <c r="F14" s="13" t="s">
        <v>23</v>
      </c>
      <c r="G14" s="13" t="s">
        <v>4</v>
      </c>
      <c r="H14" s="13" t="s">
        <v>5</v>
      </c>
      <c r="I14" s="13" t="s">
        <v>6</v>
      </c>
      <c r="J14" s="13" t="s">
        <v>7</v>
      </c>
      <c r="K14" s="14" t="s">
        <v>8</v>
      </c>
    </row>
    <row r="15" spans="1:11" s="15" customFormat="1" ht="408" x14ac:dyDescent="0.3">
      <c r="A15" s="16">
        <v>1</v>
      </c>
      <c r="B15" s="17" t="s">
        <v>31</v>
      </c>
      <c r="C15" s="18">
        <v>1</v>
      </c>
      <c r="D15" s="18" t="s">
        <v>26</v>
      </c>
      <c r="E15" s="19"/>
      <c r="F15" s="20">
        <v>0</v>
      </c>
      <c r="G15" s="21">
        <f t="shared" ref="G15" si="0">+ROUND(E15*F15,0)</f>
        <v>0</v>
      </c>
      <c r="H15" s="21">
        <f t="shared" ref="H15" si="1">ROUND(E15+G15,0)</f>
        <v>0</v>
      </c>
      <c r="I15" s="21">
        <f t="shared" ref="I15" si="2">ROUND(E15*C15,0)</f>
        <v>0</v>
      </c>
      <c r="J15" s="21">
        <f t="shared" ref="J15" si="3">ROUND(I15*F15,0)</f>
        <v>0</v>
      </c>
      <c r="K15" s="22">
        <f>ROUND(I15+J15,0)</f>
        <v>0</v>
      </c>
    </row>
    <row r="16" spans="1:11" s="15" customFormat="1" ht="20.399999999999999" customHeight="1" x14ac:dyDescent="0.2">
      <c r="A16" s="33" t="s">
        <v>30</v>
      </c>
      <c r="B16" s="34"/>
      <c r="C16" s="34"/>
      <c r="D16" s="34"/>
      <c r="E16" s="34"/>
      <c r="F16" s="34"/>
      <c r="G16" s="35"/>
      <c r="H16" s="61" t="s">
        <v>21</v>
      </c>
      <c r="I16" s="62"/>
      <c r="J16" s="62"/>
      <c r="K16" s="23">
        <f>SUMIF(F:F,0%,I:I)</f>
        <v>0</v>
      </c>
    </row>
    <row r="17" spans="1:11" s="15" customFormat="1" ht="20.399999999999999" customHeight="1" x14ac:dyDescent="0.2">
      <c r="A17" s="36"/>
      <c r="B17" s="37"/>
      <c r="C17" s="37"/>
      <c r="D17" s="37"/>
      <c r="E17" s="37"/>
      <c r="F17" s="37"/>
      <c r="G17" s="38"/>
      <c r="H17" s="62" t="s">
        <v>9</v>
      </c>
      <c r="I17" s="62"/>
      <c r="J17" s="62"/>
      <c r="K17" s="23">
        <f>SUMIF(F:F,5%,I:I)</f>
        <v>0</v>
      </c>
    </row>
    <row r="18" spans="1:11" s="15" customFormat="1" ht="20.399999999999999" customHeight="1" x14ac:dyDescent="0.2">
      <c r="A18" s="36"/>
      <c r="B18" s="37"/>
      <c r="C18" s="37"/>
      <c r="D18" s="37"/>
      <c r="E18" s="37"/>
      <c r="F18" s="37"/>
      <c r="G18" s="38"/>
      <c r="H18" s="62" t="s">
        <v>10</v>
      </c>
      <c r="I18" s="62"/>
      <c r="J18" s="62"/>
      <c r="K18" s="23">
        <f>SUMIF(F:F,19%,I:I)</f>
        <v>0</v>
      </c>
    </row>
    <row r="19" spans="1:11" s="15" customFormat="1" ht="20.399999999999999" customHeight="1" x14ac:dyDescent="0.25">
      <c r="A19" s="36"/>
      <c r="B19" s="37"/>
      <c r="C19" s="37"/>
      <c r="D19" s="37"/>
      <c r="E19" s="37"/>
      <c r="F19" s="37"/>
      <c r="G19" s="38"/>
      <c r="H19" s="59" t="s">
        <v>6</v>
      </c>
      <c r="I19" s="59"/>
      <c r="J19" s="59"/>
      <c r="K19" s="24">
        <f>SUM(K16:K18)</f>
        <v>0</v>
      </c>
    </row>
    <row r="20" spans="1:11" s="15" customFormat="1" ht="20.399999999999999" customHeight="1" x14ac:dyDescent="0.2">
      <c r="A20" s="36"/>
      <c r="B20" s="37"/>
      <c r="C20" s="37"/>
      <c r="D20" s="37"/>
      <c r="E20" s="37"/>
      <c r="F20" s="37"/>
      <c r="G20" s="38"/>
      <c r="H20" s="58" t="s">
        <v>11</v>
      </c>
      <c r="I20" s="58"/>
      <c r="J20" s="58"/>
      <c r="K20" s="25">
        <f>ROUND(K17*5%,0)</f>
        <v>0</v>
      </c>
    </row>
    <row r="21" spans="1:11" s="15" customFormat="1" ht="20.399999999999999" customHeight="1" x14ac:dyDescent="0.2">
      <c r="A21" s="36"/>
      <c r="B21" s="37"/>
      <c r="C21" s="37"/>
      <c r="D21" s="37"/>
      <c r="E21" s="37"/>
      <c r="F21" s="37"/>
      <c r="G21" s="38"/>
      <c r="H21" s="58" t="s">
        <v>12</v>
      </c>
      <c r="I21" s="58"/>
      <c r="J21" s="58"/>
      <c r="K21" s="23">
        <f>ROUND(K18*19%,0)</f>
        <v>0</v>
      </c>
    </row>
    <row r="22" spans="1:11" s="15" customFormat="1" ht="20.399999999999999" customHeight="1" x14ac:dyDescent="0.25">
      <c r="A22" s="36"/>
      <c r="B22" s="37"/>
      <c r="C22" s="37"/>
      <c r="D22" s="37"/>
      <c r="E22" s="37"/>
      <c r="F22" s="37"/>
      <c r="G22" s="38"/>
      <c r="H22" s="59" t="s">
        <v>13</v>
      </c>
      <c r="I22" s="59"/>
      <c r="J22" s="59"/>
      <c r="K22" s="24">
        <f>SUM(K20:K21)</f>
        <v>0</v>
      </c>
    </row>
    <row r="23" spans="1:11" s="15" customFormat="1" ht="20.399999999999999" customHeight="1" thickBot="1" x14ac:dyDescent="0.3">
      <c r="A23" s="39"/>
      <c r="B23" s="40"/>
      <c r="C23" s="40"/>
      <c r="D23" s="40"/>
      <c r="E23" s="40"/>
      <c r="F23" s="40"/>
      <c r="G23" s="41"/>
      <c r="H23" s="60" t="s">
        <v>14</v>
      </c>
      <c r="I23" s="60"/>
      <c r="J23" s="60"/>
      <c r="K23" s="26">
        <f>+K19+K22</f>
        <v>0</v>
      </c>
    </row>
    <row r="28" spans="1:11" ht="13.2" thickBot="1" x14ac:dyDescent="0.3">
      <c r="B28" s="31"/>
    </row>
    <row r="29" spans="1:11" x14ac:dyDescent="0.25">
      <c r="B29" s="32" t="s">
        <v>18</v>
      </c>
    </row>
    <row r="31" spans="1:11" x14ac:dyDescent="0.25">
      <c r="A31" s="27" t="s">
        <v>0</v>
      </c>
    </row>
  </sheetData>
  <sheetProtection formatRows="0" insertRows="0" deleteRows="0"/>
  <mergeCells count="19">
    <mergeCell ref="H18:J18"/>
    <mergeCell ref="H19:J19"/>
    <mergeCell ref="H20:J20"/>
    <mergeCell ref="A16:G23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H21:J21"/>
    <mergeCell ref="H22:J22"/>
    <mergeCell ref="H23:J23"/>
    <mergeCell ref="H16:J16"/>
    <mergeCell ref="H17:J17"/>
  </mergeCells>
  <phoneticPr fontId="12" type="noConversion"/>
  <dataValidations count="1">
    <dataValidation type="whole" allowBlank="1" showInputMessage="1" showErrorMessage="1" sqref="E15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Hoja2!$D$7:$D$9</xm:f>
          </x14:formula1>
          <xm:sqref>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D10"/>
  <sheetViews>
    <sheetView workbookViewId="0">
      <selection activeCell="D10" sqref="D10"/>
    </sheetView>
  </sheetViews>
  <sheetFormatPr baseColWidth="10" defaultRowHeight="14.4" x14ac:dyDescent="0.3"/>
  <sheetData>
    <row r="7" spans="4:4" x14ac:dyDescent="0.3">
      <c r="D7" s="1">
        <v>0</v>
      </c>
    </row>
    <row r="8" spans="4:4" x14ac:dyDescent="0.3">
      <c r="D8" s="1">
        <v>0.05</v>
      </c>
    </row>
    <row r="9" spans="4:4" x14ac:dyDescent="0.3">
      <c r="D9" s="1">
        <v>0.19</v>
      </c>
    </row>
    <row r="10" spans="4:4" x14ac:dyDescent="0.3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Yeisson Rios</cp:lastModifiedBy>
  <cp:lastPrinted>2021-07-03T00:32:23Z</cp:lastPrinted>
  <dcterms:created xsi:type="dcterms:W3CDTF">2017-04-28T13:22:52Z</dcterms:created>
  <dcterms:modified xsi:type="dcterms:W3CDTF">2021-10-19T03:48:00Z</dcterms:modified>
</cp:coreProperties>
</file>