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yrios\Downloads\"/>
    </mc:Choice>
  </mc:AlternateContent>
  <xr:revisionPtr revIDLastSave="0" documentId="13_ncr:1_{7077E0EC-F561-41DB-B498-9FBA65FAE0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  <c r="I16" i="1"/>
  <c r="J16" i="1" s="1"/>
  <c r="K16" i="1" s="1"/>
  <c r="G17" i="1"/>
  <c r="H17" i="1" s="1"/>
  <c r="I17" i="1"/>
  <c r="J17" i="1" s="1"/>
  <c r="G18" i="1"/>
  <c r="H18" i="1" s="1"/>
  <c r="I18" i="1"/>
  <c r="J18" i="1" s="1"/>
  <c r="K18" i="1" s="1"/>
  <c r="G19" i="1"/>
  <c r="H19" i="1" s="1"/>
  <c r="I19" i="1"/>
  <c r="J19" i="1" s="1"/>
  <c r="G15" i="1"/>
  <c r="H15" i="1" s="1"/>
  <c r="I15" i="1"/>
  <c r="J15" i="1" s="1"/>
  <c r="K15" i="1" s="1"/>
  <c r="K21" i="1"/>
  <c r="K19" i="1" l="1"/>
  <c r="K17" i="1"/>
  <c r="K20" i="1"/>
  <c r="K24" i="1" l="1"/>
  <c r="K22" i="1" l="1"/>
  <c r="K25" i="1" s="1"/>
  <c r="K26" i="1" l="1"/>
  <c r="K23" i="1"/>
  <c r="K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<sst xmlns="http://schemas.openxmlformats.org/spreadsheetml/2006/main" count="51" uniqueCount="44">
  <si>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</si>
  <si>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</si>
  <si>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</si>
  <si>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</si>
  <si>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</si>
  <si>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</si>
  <si>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</si>
  <si>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</si>
  <si>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</si>
  <si>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</si>
  <si>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</si>
  <si>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</si>
  <si>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</si>
  <si>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</si>
  <si>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</si>
  <si>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</si>
  <si>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</si>
  <si>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</si>
  <si>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</si>
  <si>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</si>
  <si>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</si>
  <si>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</si>
  <si>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</si>
  <si>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</si>
  <si>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</si>
  <si>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</si>
  <si>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</si>
  <si>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</si>
  <si>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</si>
  <si>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</si>
  <si>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</si>
  <si>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</si>
  <si>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</si>
  <si>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</si>
  <si>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Unidad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</si>
  <si>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</si>
  <si>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</si>
  <si>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</si>
  <si>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Virtualización de tres (3) programas educativos de dos (2) créditos cada uno, que conforman la Especialización en Recursos Hídricos, para un total de seis (6) créditos académicos. Los productos a entregar se encuentran discriminados en la nota técnica.</t>
  </si>
  <si>
    <t>Virtualización de seis (6) programas académicos de dos (2) créditos cada uno, que conforman la Maestría en Gestión Ambiental y Desarrollo Sostenible, para un total de doce (12) créditos académicos. Los productos a entregar se encuentran discriminados en la nota técnica.</t>
  </si>
  <si>
    <t>Virtualización de tres (6) programas académicos, cinco (5) de dos (2) créditos académicos y uno (1) de tres (3) créditos académicos, que conforman la Maestría en Ciencias Agrarias, para un total de trece (13) créditos académicos. Los productos a entregar se encuentran discriminados en la nota técnica.</t>
  </si>
  <si>
    <t>Virtualización de tres (6) programas académicos, cinco (5) de dos (2) créditos académicos y uno (1) de tres (3) créditos académicos, que conforman la Maestría en Salud Pública, para un total de trece (13) créditos académicos. Los productos a entregar se encuentran discriminados en la nota técnica</t>
  </si>
  <si>
    <t>Virtualización de tres (3) programas académicos de dos (2) créditos cada uno, que conforman la Maestría en Educación y Gestión del Conocimiento, para un total de seis (6) créditos académicos. Los productos a entregar se encuentran discriminados en la nota técnica.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</si>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</sst>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9" fontId="6" fillId="0" borderId="1" xfId="1" applyFont="1" applyFill="1" applyBorder="1" applyAlignment="1" applyProtection="1">
      <alignment horizontal="center" vertical="center"/>
      <protection locked="0"/>
    </xf>
    <xf numFmtId="43" fontId="6" fillId="0" borderId="1" xfId="3" applyFont="1" applyFill="1" applyBorder="1" applyAlignment="1" applyProtection="1">
      <alignment horizontal="center" vertical="center"/>
      <protection hidden="1"/>
    </xf>
    <xf numFmtId="43" fontId="6" fillId="0" borderId="20" xfId="3" applyFont="1" applyFill="1" applyBorder="1" applyAlignment="1" applyProtection="1">
      <alignment vertical="center"/>
      <protection hidden="1"/>
    </xf>
    <xf numFmtId="43" fontId="6" fillId="0" borderId="20" xfId="4" applyFont="1" applyBorder="1" applyProtection="1">
      <protection hidden="1"/>
    </xf>
    <xf numFmtId="43" fontId="4" fillId="0" borderId="20" xfId="4" applyFont="1" applyBorder="1" applyProtection="1">
      <protection hidden="1"/>
    </xf>
    <xf numFmtId="43" fontId="6" fillId="0" borderId="20" xfId="4" applyFont="1" applyFill="1" applyBorder="1" applyProtection="1">
      <protection hidden="1"/>
    </xf>
    <xf numFmtId="43" fontId="4" fillId="0" borderId="22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4" fillId="0" borderId="21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  <xf numFmtId="43" fontId="6" fillId="0" borderId="1" xfId="3" applyFont="1" applyBorder="1" applyAlignment="1" applyProtection="1">
      <alignment horizontal="righ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 wrapText="1"/>
      <protection locked="0"/>
    </xf>
  </cellXfs>
  <cellStyles count="5">
    <cellStyle name="Millares" xfId="4" builtinId="3"/>
    <cellStyle name="Millares [0] 2" xfId="2" xr:uid="{00000000-0005-0000-0000-000001000000}"/>
    <cellStyle name="Millares 2" xfId="3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16" zoomScale="70" zoomScaleNormal="70" zoomScaleSheetLayoutView="70" zoomScalePageLayoutView="55" workbookViewId="0">
      <selection activeCell="B30" sqref="B30"/>
    </sheetView>
  </sheetViews>
  <sheetFormatPr baseColWidth="10" defaultColWidth="11.44140625" defaultRowHeight="12.6" x14ac:dyDescent="0.25"/>
  <cols>
    <col min="1" max="1" width="10.77734375" style="4" customWidth="1"/>
    <col min="2" max="2" width="80.88671875" style="30" customWidth="1"/>
    <col min="3" max="3" width="13.21875" style="4" customWidth="1"/>
    <col min="4" max="5" width="15" style="4" customWidth="1"/>
    <col min="6" max="6" width="19.77734375" style="4" customWidth="1"/>
    <col min="7" max="7" width="15" style="4" customWidth="1"/>
    <col min="8" max="8" width="15" style="2" customWidth="1"/>
    <col min="9" max="9" width="16.77734375" style="2" customWidth="1"/>
    <col min="10" max="10" width="20.21875" style="2" customWidth="1"/>
    <col min="11" max="11" width="21.77734375" style="2" customWidth="1"/>
    <col min="12" max="16384" width="11.44140625" style="2"/>
  </cols>
  <sheetData>
    <row r="1" spans="1:11" x14ac:dyDescent="0.2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3"/>
      <c r="B4" s="28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28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5">
      <c r="A6" s="52" t="s">
        <v>37</v>
      </c>
      <c r="B6" s="52"/>
      <c r="D6" s="5" t="s">
        <v>19</v>
      </c>
      <c r="E6" s="53"/>
      <c r="F6" s="54"/>
      <c r="H6" s="6" t="s">
        <v>15</v>
      </c>
      <c r="I6" s="55"/>
      <c r="J6" s="56"/>
    </row>
    <row r="7" spans="1:11" ht="13.2" thickBot="1" x14ac:dyDescent="0.3">
      <c r="A7" s="7"/>
      <c r="B7" s="29"/>
      <c r="D7" s="8"/>
      <c r="E7" s="8"/>
      <c r="F7" s="8"/>
      <c r="H7" s="8"/>
      <c r="I7" s="7"/>
      <c r="J7" s="7"/>
    </row>
    <row r="8" spans="1:11" ht="13.2" customHeight="1" thickBot="1" x14ac:dyDescent="0.3">
      <c r="A8" s="46" t="s">
        <v>24</v>
      </c>
      <c r="B8" s="47"/>
      <c r="C8" s="43" t="s">
        <v>16</v>
      </c>
      <c r="D8" s="44"/>
      <c r="E8" s="44"/>
      <c r="F8" s="45"/>
      <c r="G8" s="9"/>
      <c r="H8" s="8"/>
    </row>
    <row r="9" spans="1:11" ht="13.2" customHeight="1" thickBot="1" x14ac:dyDescent="0.3">
      <c r="A9" s="48"/>
      <c r="B9" s="49"/>
      <c r="C9" s="10"/>
      <c r="D9" s="8"/>
      <c r="E9" s="8"/>
      <c r="F9" s="8"/>
      <c r="H9" s="8"/>
    </row>
    <row r="10" spans="1:11" ht="13.2" customHeight="1" thickBot="1" x14ac:dyDescent="0.3">
      <c r="A10" s="48"/>
      <c r="B10" s="49"/>
      <c r="C10" s="43" t="s">
        <v>17</v>
      </c>
      <c r="D10" s="44"/>
      <c r="E10" s="44"/>
      <c r="F10" s="45"/>
      <c r="G10" s="9"/>
      <c r="H10" s="8"/>
    </row>
    <row r="11" spans="1:11" ht="13.2" customHeight="1" thickBot="1" x14ac:dyDescent="0.3">
      <c r="A11" s="48"/>
      <c r="B11" s="49"/>
      <c r="D11" s="8"/>
      <c r="E11" s="8"/>
      <c r="F11" s="8"/>
      <c r="H11" s="8"/>
    </row>
    <row r="12" spans="1:11" ht="13.2" customHeight="1" thickBot="1" x14ac:dyDescent="0.3">
      <c r="A12" s="50"/>
      <c r="B12" s="51"/>
      <c r="C12" s="43" t="s">
        <v>20</v>
      </c>
      <c r="D12" s="44"/>
      <c r="E12" s="44"/>
      <c r="F12" s="45"/>
      <c r="G12" s="9"/>
      <c r="H12" s="8"/>
      <c r="I12" s="7"/>
      <c r="J12" s="7"/>
    </row>
    <row r="13" spans="1:11" ht="13.2" thickBot="1" x14ac:dyDescent="0.3"/>
    <row r="14" spans="1:11" s="15" customFormat="1" ht="25.2" x14ac:dyDescent="0.3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15" customFormat="1" ht="36" x14ac:dyDescent="0.3">
      <c r="A15" s="16">
        <v>1</v>
      </c>
      <c r="B15" s="17" t="s">
        <v>38</v>
      </c>
      <c r="C15" s="18">
        <v>6</v>
      </c>
      <c r="D15" s="18" t="s">
        <v>34</v>
      </c>
      <c r="E15" s="19"/>
      <c r="F15" s="20">
        <v>0</v>
      </c>
      <c r="G15" s="21">
        <f t="shared" ref="G15" si="0">+ROUND(E15*F15,0)</f>
        <v>0</v>
      </c>
      <c r="H15" s="21">
        <f t="shared" ref="H15" si="1">ROUND(E15+G15,0)</f>
        <v>0</v>
      </c>
      <c r="I15" s="21">
        <f t="shared" ref="I15" si="2">ROUND(E15*C15,0)</f>
        <v>0</v>
      </c>
      <c r="J15" s="21">
        <f t="shared" ref="J15" si="3">ROUND(I15*F15,0)</f>
        <v>0</v>
      </c>
      <c r="K15" s="22">
        <f>ROUND(I15+J15,0)</f>
        <v>0</v>
      </c>
    </row>
    <row r="16" spans="1:11" s="15" customFormat="1" ht="36" x14ac:dyDescent="0.3">
      <c r="A16" s="16">
        <v>2</v>
      </c>
      <c r="B16" s="17" t="s">
        <v>39</v>
      </c>
      <c r="C16" s="18">
        <v>12</v>
      </c>
      <c r="D16" s="18" t="s">
        <v>34</v>
      </c>
      <c r="E16" s="19"/>
      <c r="F16" s="20">
        <v>0</v>
      </c>
      <c r="G16" s="21">
        <f t="shared" ref="G16:G19" si="4">+ROUND(E16*F16,0)</f>
        <v>0</v>
      </c>
      <c r="H16" s="21">
        <f t="shared" ref="H16:H19" si="5">ROUND(E16+G16,0)</f>
        <v>0</v>
      </c>
      <c r="I16" s="21">
        <f t="shared" ref="I16:I19" si="6">ROUND(E16*C16,0)</f>
        <v>0</v>
      </c>
      <c r="J16" s="21">
        <f t="shared" ref="J16:J19" si="7">ROUND(I16*F16,0)</f>
        <v>0</v>
      </c>
      <c r="K16" s="22">
        <f t="shared" ref="K16:K19" si="8">ROUND(I16+J16,0)</f>
        <v>0</v>
      </c>
    </row>
    <row r="17" spans="1:11" s="15" customFormat="1" ht="48" x14ac:dyDescent="0.3">
      <c r="A17" s="16">
        <v>3</v>
      </c>
      <c r="B17" s="17" t="s">
        <v>40</v>
      </c>
      <c r="C17" s="18">
        <v>13</v>
      </c>
      <c r="D17" s="18" t="s">
        <v>34</v>
      </c>
      <c r="E17" s="19"/>
      <c r="F17" s="20">
        <v>0</v>
      </c>
      <c r="G17" s="21">
        <f t="shared" si="4"/>
        <v>0</v>
      </c>
      <c r="H17" s="21">
        <f t="shared" si="5"/>
        <v>0</v>
      </c>
      <c r="I17" s="21">
        <f t="shared" si="6"/>
        <v>0</v>
      </c>
      <c r="J17" s="21">
        <f t="shared" si="7"/>
        <v>0</v>
      </c>
      <c r="K17" s="22">
        <f t="shared" si="8"/>
        <v>0</v>
      </c>
    </row>
    <row r="18" spans="1:11" s="15" customFormat="1" ht="36" x14ac:dyDescent="0.3">
      <c r="A18" s="16">
        <v>4</v>
      </c>
      <c r="B18" s="17" t="s">
        <v>41</v>
      </c>
      <c r="C18" s="18">
        <v>13</v>
      </c>
      <c r="D18" s="18" t="s">
        <v>34</v>
      </c>
      <c r="E18" s="19"/>
      <c r="F18" s="20">
        <v>0</v>
      </c>
      <c r="G18" s="21">
        <f t="shared" si="4"/>
        <v>0</v>
      </c>
      <c r="H18" s="21">
        <f t="shared" si="5"/>
        <v>0</v>
      </c>
      <c r="I18" s="21">
        <f t="shared" si="6"/>
        <v>0</v>
      </c>
      <c r="J18" s="21">
        <f t="shared" si="7"/>
        <v>0</v>
      </c>
      <c r="K18" s="22">
        <f t="shared" si="8"/>
        <v>0</v>
      </c>
    </row>
    <row r="19" spans="1:11" s="15" customFormat="1" ht="36" x14ac:dyDescent="0.3">
      <c r="A19" s="16">
        <v>5</v>
      </c>
      <c r="B19" s="17" t="s">
        <v>42</v>
      </c>
      <c r="C19" s="18">
        <v>6</v>
      </c>
      <c r="D19" s="18" t="s">
        <v>34</v>
      </c>
      <c r="E19" s="19"/>
      <c r="F19" s="20">
        <v>0</v>
      </c>
      <c r="G19" s="21">
        <f t="shared" si="4"/>
        <v>0</v>
      </c>
      <c r="H19" s="21">
        <f t="shared" si="5"/>
        <v>0</v>
      </c>
      <c r="I19" s="21">
        <f t="shared" si="6"/>
        <v>0</v>
      </c>
      <c r="J19" s="21">
        <f t="shared" si="7"/>
        <v>0</v>
      </c>
      <c r="K19" s="22">
        <f t="shared" si="8"/>
        <v>0</v>
      </c>
    </row>
    <row r="20" spans="1:11" s="15" customFormat="1" ht="20.399999999999999" customHeight="1" x14ac:dyDescent="0.2">
      <c r="A20" s="62" t="s">
        <v>43</v>
      </c>
      <c r="B20" s="33"/>
      <c r="C20" s="33"/>
      <c r="D20" s="33"/>
      <c r="E20" s="33"/>
      <c r="F20" s="33"/>
      <c r="G20" s="34"/>
      <c r="H20" s="60" t="s">
        <v>21</v>
      </c>
      <c r="I20" s="61"/>
      <c r="J20" s="61"/>
      <c r="K20" s="23">
        <f>SUMIF(F:F,0%,I:I)</f>
        <v>0</v>
      </c>
    </row>
    <row r="21" spans="1:11" s="15" customFormat="1" ht="20.399999999999999" customHeight="1" x14ac:dyDescent="0.2">
      <c r="A21" s="35"/>
      <c r="B21" s="36"/>
      <c r="C21" s="36"/>
      <c r="D21" s="36"/>
      <c r="E21" s="36"/>
      <c r="F21" s="36"/>
      <c r="G21" s="37"/>
      <c r="H21" s="61" t="s">
        <v>9</v>
      </c>
      <c r="I21" s="61"/>
      <c r="J21" s="61"/>
      <c r="K21" s="23">
        <f>SUMIF(F:F,5%,I:I)</f>
        <v>0</v>
      </c>
    </row>
    <row r="22" spans="1:11" s="15" customFormat="1" ht="20.399999999999999" customHeight="1" x14ac:dyDescent="0.2">
      <c r="A22" s="35"/>
      <c r="B22" s="36"/>
      <c r="C22" s="36"/>
      <c r="D22" s="36"/>
      <c r="E22" s="36"/>
      <c r="F22" s="36"/>
      <c r="G22" s="37"/>
      <c r="H22" s="61" t="s">
        <v>10</v>
      </c>
      <c r="I22" s="61"/>
      <c r="J22" s="61"/>
      <c r="K22" s="23">
        <f>SUMIF(F:F,19%,I:I)</f>
        <v>0</v>
      </c>
    </row>
    <row r="23" spans="1:11" s="15" customFormat="1" ht="20.399999999999999" customHeight="1" x14ac:dyDescent="0.25">
      <c r="A23" s="35"/>
      <c r="B23" s="36"/>
      <c r="C23" s="36"/>
      <c r="D23" s="36"/>
      <c r="E23" s="36"/>
      <c r="F23" s="36"/>
      <c r="G23" s="37"/>
      <c r="H23" s="58" t="s">
        <v>6</v>
      </c>
      <c r="I23" s="58"/>
      <c r="J23" s="58"/>
      <c r="K23" s="24">
        <f>SUM(K20:K22)</f>
        <v>0</v>
      </c>
    </row>
    <row r="24" spans="1:11" s="15" customFormat="1" ht="20.399999999999999" customHeight="1" x14ac:dyDescent="0.2">
      <c r="A24" s="35"/>
      <c r="B24" s="36"/>
      <c r="C24" s="36"/>
      <c r="D24" s="36"/>
      <c r="E24" s="36"/>
      <c r="F24" s="36"/>
      <c r="G24" s="37"/>
      <c r="H24" s="57" t="s">
        <v>11</v>
      </c>
      <c r="I24" s="57"/>
      <c r="J24" s="57"/>
      <c r="K24" s="25">
        <f>ROUND(K21*5%,0)</f>
        <v>0</v>
      </c>
    </row>
    <row r="25" spans="1:11" s="15" customFormat="1" ht="20.399999999999999" customHeight="1" x14ac:dyDescent="0.2">
      <c r="A25" s="35"/>
      <c r="B25" s="36"/>
      <c r="C25" s="36"/>
      <c r="D25" s="36"/>
      <c r="E25" s="36"/>
      <c r="F25" s="36"/>
      <c r="G25" s="37"/>
      <c r="H25" s="57" t="s">
        <v>12</v>
      </c>
      <c r="I25" s="57"/>
      <c r="J25" s="57"/>
      <c r="K25" s="23">
        <f>ROUND(K22*19%,0)</f>
        <v>0</v>
      </c>
    </row>
    <row r="26" spans="1:11" s="15" customFormat="1" ht="20.399999999999999" customHeight="1" x14ac:dyDescent="0.25">
      <c r="A26" s="35"/>
      <c r="B26" s="36"/>
      <c r="C26" s="36"/>
      <c r="D26" s="36"/>
      <c r="E26" s="36"/>
      <c r="F26" s="36"/>
      <c r="G26" s="37"/>
      <c r="H26" s="58" t="s">
        <v>13</v>
      </c>
      <c r="I26" s="58"/>
      <c r="J26" s="58"/>
      <c r="K26" s="24">
        <f>SUM(K24:K25)</f>
        <v>0</v>
      </c>
    </row>
    <row r="27" spans="1:11" s="15" customFormat="1" ht="20.399999999999999" customHeight="1" thickBot="1" x14ac:dyDescent="0.3">
      <c r="A27" s="38"/>
      <c r="B27" s="39"/>
      <c r="C27" s="39"/>
      <c r="D27" s="39"/>
      <c r="E27" s="39"/>
      <c r="F27" s="39"/>
      <c r="G27" s="40"/>
      <c r="H27" s="59" t="s">
        <v>14</v>
      </c>
      <c r="I27" s="59"/>
      <c r="J27" s="59"/>
      <c r="K27" s="26">
        <f>+K23+K26</f>
        <v>0</v>
      </c>
    </row>
    <row r="32" spans="1:11" ht="13.2" thickBot="1" x14ac:dyDescent="0.3">
      <c r="B32" s="31"/>
    </row>
    <row r="33" spans="1:2" x14ac:dyDescent="0.25">
      <c r="B33" s="32" t="s">
        <v>18</v>
      </c>
    </row>
    <row r="35" spans="1:2" x14ac:dyDescent="0.25">
      <c r="A35" s="27" t="s">
        <v>0</v>
      </c>
    </row>
  </sheetData>
  <sheetProtection formatRows="0" insertRows="0" deleteRows="0"/>
  <mergeCells count="19">
    <mergeCell ref="H22:J22"/>
    <mergeCell ref="H23:J23"/>
    <mergeCell ref="H24:J24"/>
    <mergeCell ref="A20:G27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25:J25"/>
    <mergeCell ref="H26:J26"/>
    <mergeCell ref="H27:J27"/>
    <mergeCell ref="H20:J20"/>
    <mergeCell ref="H21:J21"/>
  </mergeCells>
  <phoneticPr fontId="12" type="noConversion"/>
  <dataValidations count="1">
    <dataValidation type="whole" allowBlank="1" showInputMessage="1" showErrorMessage="1" sqref="E15:E19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4" x14ac:dyDescent="0.3"/>
  <cols>
    <col min="3" max="3" width="16.109375" bestFit="1" customWidth="1"/>
  </cols>
  <sheetData>
    <row r="3" spans="1:6" x14ac:dyDescent="0.3">
      <c r="B3" t="s">
        <v>27</v>
      </c>
      <c r="D3" t="s">
        <v>26</v>
      </c>
    </row>
    <row r="4" spans="1:6" x14ac:dyDescent="0.3">
      <c r="A4" t="s">
        <v>28</v>
      </c>
      <c r="B4">
        <v>63</v>
      </c>
      <c r="C4" t="s">
        <v>29</v>
      </c>
      <c r="D4">
        <v>2</v>
      </c>
    </row>
    <row r="5" spans="1:6" x14ac:dyDescent="0.3">
      <c r="B5">
        <v>5</v>
      </c>
      <c r="D5">
        <v>4</v>
      </c>
    </row>
    <row r="6" spans="1:6" x14ac:dyDescent="0.3">
      <c r="B6">
        <v>70</v>
      </c>
      <c r="D6">
        <v>1</v>
      </c>
    </row>
    <row r="7" spans="1:6" x14ac:dyDescent="0.3">
      <c r="B7">
        <v>70</v>
      </c>
      <c r="D7">
        <v>10</v>
      </c>
    </row>
    <row r="8" spans="1:6" x14ac:dyDescent="0.3">
      <c r="B8">
        <v>7</v>
      </c>
    </row>
    <row r="9" spans="1:6" x14ac:dyDescent="0.3">
      <c r="B9">
        <v>3000</v>
      </c>
    </row>
    <row r="10" spans="1:6" x14ac:dyDescent="0.3">
      <c r="B10">
        <v>3000</v>
      </c>
    </row>
    <row r="11" spans="1:6" x14ac:dyDescent="0.3">
      <c r="A11" t="s">
        <v>30</v>
      </c>
      <c r="B11">
        <v>1</v>
      </c>
      <c r="F11">
        <v>36016600</v>
      </c>
    </row>
    <row r="12" spans="1:6" x14ac:dyDescent="0.3">
      <c r="A12" t="s">
        <v>31</v>
      </c>
      <c r="B12">
        <v>97</v>
      </c>
      <c r="F12">
        <v>71889774</v>
      </c>
    </row>
    <row r="13" spans="1:6" x14ac:dyDescent="0.3">
      <c r="A13" t="s">
        <v>28</v>
      </c>
      <c r="B13">
        <v>2</v>
      </c>
      <c r="F13">
        <v>135788253</v>
      </c>
    </row>
    <row r="14" spans="1:6" x14ac:dyDescent="0.3">
      <c r="B14">
        <v>1</v>
      </c>
    </row>
    <row r="15" spans="1:6" x14ac:dyDescent="0.3">
      <c r="A15" t="s">
        <v>31</v>
      </c>
      <c r="B15">
        <v>49</v>
      </c>
    </row>
    <row r="16" spans="1:6" x14ac:dyDescent="0.3">
      <c r="B16">
        <v>41</v>
      </c>
    </row>
    <row r="17" spans="1:2" x14ac:dyDescent="0.3">
      <c r="B17">
        <v>43</v>
      </c>
    </row>
    <row r="18" spans="1:2" x14ac:dyDescent="0.3">
      <c r="A18" t="s">
        <v>32</v>
      </c>
      <c r="B18">
        <v>1</v>
      </c>
    </row>
    <row r="19" spans="1:2" x14ac:dyDescent="0.3">
      <c r="B19">
        <v>1</v>
      </c>
    </row>
    <row r="20" spans="1:2" x14ac:dyDescent="0.3">
      <c r="B20">
        <v>1</v>
      </c>
    </row>
    <row r="21" spans="1:2" x14ac:dyDescent="0.3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Yeisson Rios</cp:lastModifiedBy>
  <cp:lastPrinted>2021-07-03T00:32:23Z</cp:lastPrinted>
  <dcterms:created xsi:type="dcterms:W3CDTF">2017-04-28T13:22:52Z</dcterms:created>
  <dcterms:modified xsi:type="dcterms:W3CDTF">2021-09-03T04:13:53Z</dcterms:modified>
</cp:coreProperties>
</file>