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D:\OneDrive - Universidad de Cundinamarca\KELLY UDEC\2019 UDEC\CONTRATACION DIRECTA\ADECUACION CUARTO REACTIVOS\"/>
    </mc:Choice>
  </mc:AlternateContent>
  <bookViews>
    <workbookView xWindow="0" yWindow="0" windowWidth="21600" windowHeight="9030"/>
  </bookViews>
  <sheets>
    <sheet name="Hoja1" sheetId="12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3" i="12" l="1"/>
  <c r="B18" i="12"/>
  <c r="B8" i="12"/>
  <c r="E9" i="12" l="1"/>
  <c r="E10" i="12" s="1"/>
  <c r="E24" i="12" l="1"/>
  <c r="E14" i="12" l="1"/>
  <c r="E12" i="12"/>
  <c r="E11" i="12"/>
  <c r="E15" i="12" s="1"/>
</calcChain>
</file>

<file path=xl/sharedStrings.xml><?xml version="1.0" encoding="utf-8"?>
<sst xmlns="http://schemas.openxmlformats.org/spreadsheetml/2006/main" count="56" uniqueCount="44">
  <si>
    <t xml:space="preserve">Descripción </t>
  </si>
  <si>
    <t xml:space="preserve">Unidad de medida </t>
  </si>
  <si>
    <t>Cantidad</t>
  </si>
  <si>
    <t>Valor Unitario</t>
  </si>
  <si>
    <t xml:space="preserve">Item </t>
  </si>
  <si>
    <t>SubTotal</t>
  </si>
  <si>
    <t>IVA SOBRE LA UTILIDAD (19%)</t>
  </si>
  <si>
    <t>ML</t>
  </si>
  <si>
    <t>M2</t>
  </si>
  <si>
    <t>M3</t>
  </si>
  <si>
    <t>UN</t>
  </si>
  <si>
    <t>MURO SUPERBOARD DOBLE CARA 0.10 M</t>
  </si>
  <si>
    <t>VENTANA EN ALUMINIO  CORREDIZA</t>
  </si>
  <si>
    <t>RETIRO DE SOBRANTES A UNA DISTANCIA DE 5 KM (INCLUYE CARGUE)</t>
  </si>
  <si>
    <t>ESTUCO Y VINILO 3 MANOS</t>
  </si>
  <si>
    <t>FILOS O DILATACIONES S/MURO</t>
  </si>
  <si>
    <t>ESTUCO (LINEAL)</t>
  </si>
  <si>
    <t>GUARDAESCOBA EN GRANITO</t>
  </si>
  <si>
    <t>BALDOSA INSTITUCIONAL GRANO MARMOL P2; PAYANDE FONDO BLANCO. INCLUYE ALISTADO</t>
  </si>
  <si>
    <t>PELICULA FROSTED</t>
  </si>
  <si>
    <t>SUMINISTRO E INSTALACIÓN LAVAPLATOS DE EMPOTRAR EN ACERO INOXIDABLE 45 X 49 cm (INCLUYE ACCESORIOS Y GRIFERÍA)</t>
  </si>
  <si>
    <t>un</t>
  </si>
  <si>
    <t>PUNTO HIDRÁULICO PVC-P/PARAL 1/2"</t>
  </si>
  <si>
    <t>SALIDA LÁMPARA TOMA PVC COMPLETA</t>
  </si>
  <si>
    <t>SALIDA TRIFÁSICA PVC  COMPLETA</t>
  </si>
  <si>
    <t>DEMOLICIÓN BALDOSA DE PISO H=0.04 M</t>
  </si>
  <si>
    <t>ADMINISTRACIÓN (20%)</t>
  </si>
  <si>
    <t>IMPREVISTOS (1%)</t>
  </si>
  <si>
    <t>UTILIDAD (4%)</t>
  </si>
  <si>
    <t>COSTO DIRECTO</t>
  </si>
  <si>
    <t>COSTO INDIRECTO</t>
  </si>
  <si>
    <t xml:space="preserve">Valor Total del Proyecto </t>
  </si>
  <si>
    <t xml:space="preserve">ESPECIFICACIONES TÉCNICAS DE LOS BIENES Y/O SERVICIOS REQUERIDOS - 
ADECUACIÓN CUARTO DE REACTIVOS PARA LOS LABORATORIOS DE BIOLOGÍA Y QUÍMICA DE LA UCUNDINAMARCA SECCIONAL GIRARDOT </t>
  </si>
  <si>
    <t>11.1</t>
  </si>
  <si>
    <t>11.2</t>
  </si>
  <si>
    <t>11.3</t>
  </si>
  <si>
    <t>11.4</t>
  </si>
  <si>
    <t>NIT o C.C.</t>
  </si>
  <si>
    <t>FECHA</t>
  </si>
  <si>
    <t>NOMBRE DEL COTIZANTE</t>
  </si>
  <si>
    <t>ANEXO N 01.- OFERTA ECONÓMICA</t>
  </si>
  <si>
    <t>FIRMA</t>
  </si>
  <si>
    <t xml:space="preserve">REPRESENTANTE LEGAL </t>
  </si>
  <si>
    <t xml:space="preserve">NOMBRE DE LA EMPRESA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</si>
</sst>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&quot;$&quot;* #,##0_-;\-&quot;$&quot;* #,##0_-;_-&quot;$&quot;* &quot;-&quot;_-;_-@_-"/>
    <numFmt numFmtId="165" formatCode="_(&quot;$&quot;\ * #,##0.00_);_(&quot;$&quot;\ * \(#,##0.00\);_(&quot;$&quot;\ * &quot;-&quot;??_);_(@_)"/>
    <numFmt numFmtId="166" formatCode="0.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Calibri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b/>
      <sz val="10"/>
      <color theme="1"/>
      <name val="Arial"/>
      <family val="2"/>
    </font>
    <font>
      <b/>
      <sz val="10"/>
      <color rgb="FF000000"/>
      <name val="Arial"/>
      <family val="2"/>
    </font>
    <font>
      <sz val="11"/>
      <color rgb="FF000000"/>
      <name val="Arial"/>
      <family val="2"/>
    </font>
    <font>
      <sz val="11"/>
      <color theme="1"/>
      <name val="Arial"/>
      <family val="2"/>
    </font>
    <font>
      <sz val="11"/>
      <color theme="0" tint="-0.34998626667073579"/>
      <name val="Calibri"/>
      <family val="2"/>
      <scheme val="minor"/>
    </font>
    <font>
      <sz val="11"/>
      <color theme="1" tint="0.1499984740745262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DE395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 applyAlignment="1">
      <alignment wrapText="1"/>
    </xf>
    <xf numFmtId="0" fontId="3" fillId="0" borderId="0" xfId="0" applyFont="1" applyFill="1" applyBorder="1" applyAlignment="1">
      <alignment wrapText="1"/>
    </xf>
    <xf numFmtId="0" fontId="3" fillId="0" borderId="0" xfId="0" applyFont="1" applyAlignment="1">
      <alignment wrapText="1"/>
    </xf>
    <xf numFmtId="0" fontId="4" fillId="0" borderId="0" xfId="0" applyFont="1" applyFill="1" applyBorder="1" applyAlignment="1">
      <alignment vertical="top" wrapText="1"/>
    </xf>
    <xf numFmtId="0" fontId="6" fillId="3" borderId="1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left" vertical="center" wrapText="1"/>
    </xf>
    <xf numFmtId="0" fontId="7" fillId="3" borderId="5" xfId="0" applyFont="1" applyFill="1" applyBorder="1" applyAlignment="1">
      <alignment horizontal="left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left" vertical="center" wrapText="1"/>
    </xf>
    <xf numFmtId="0" fontId="8" fillId="0" borderId="10" xfId="0" applyFont="1" applyBorder="1" applyAlignment="1">
      <alignment horizontal="center" vertical="top" wrapText="1"/>
    </xf>
    <xf numFmtId="0" fontId="8" fillId="0" borderId="11" xfId="0" applyFont="1" applyBorder="1" applyAlignment="1">
      <alignment horizontal="center" vertical="top" wrapText="1"/>
    </xf>
    <xf numFmtId="0" fontId="8" fillId="0" borderId="12" xfId="0" applyFont="1" applyBorder="1" applyAlignment="1">
      <alignment horizontal="center" vertical="top" wrapText="1"/>
    </xf>
    <xf numFmtId="0" fontId="7" fillId="4" borderId="8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1" fontId="7" fillId="3" borderId="1" xfId="0" applyNumberFormat="1" applyFont="1" applyFill="1" applyBorder="1" applyAlignment="1">
      <alignment horizontal="center" vertical="center" wrapText="1"/>
    </xf>
    <xf numFmtId="164" fontId="7" fillId="3" borderId="7" xfId="1" applyFont="1" applyFill="1" applyBorder="1" applyAlignment="1">
      <alignment horizontal="center" vertical="center" wrapText="1"/>
    </xf>
    <xf numFmtId="164" fontId="7" fillId="3" borderId="5" xfId="1" applyFont="1" applyFill="1" applyBorder="1" applyAlignment="1">
      <alignment horizontal="center" vertical="center" wrapText="1"/>
    </xf>
    <xf numFmtId="164" fontId="7" fillId="3" borderId="1" xfId="1" applyFont="1" applyFill="1" applyBorder="1" applyAlignment="1">
      <alignment horizontal="center" vertical="center" wrapText="1"/>
    </xf>
    <xf numFmtId="166" fontId="7" fillId="3" borderId="1" xfId="0" applyNumberFormat="1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 wrapText="1"/>
    </xf>
    <xf numFmtId="164" fontId="7" fillId="3" borderId="6" xfId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6" fillId="2" borderId="3" xfId="0" applyFont="1" applyFill="1" applyBorder="1" applyAlignment="1">
      <alignment wrapText="1"/>
    </xf>
    <xf numFmtId="0" fontId="9" fillId="2" borderId="3" xfId="0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5" xfId="0" applyFont="1" applyFill="1" applyBorder="1" applyAlignment="1">
      <alignment horizontal="center" vertical="center" wrapText="1"/>
    </xf>
    <xf numFmtId="164" fontId="9" fillId="4" borderId="1" xfId="1" applyFont="1" applyFill="1" applyBorder="1" applyAlignment="1">
      <alignment horizontal="center" vertical="center" wrapText="1"/>
    </xf>
    <xf numFmtId="0" fontId="5" fillId="0" borderId="13" xfId="0" applyFont="1" applyBorder="1" applyAlignment="1">
      <alignment horizontal="center"/>
    </xf>
    <xf numFmtId="0" fontId="11" fillId="0" borderId="14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11" fillId="0" borderId="15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0" fillId="0" borderId="15" xfId="0" applyFont="1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3" fillId="2" borderId="0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3">
    <cellStyle name="Moneda [0]" xfId="1" builtinId="7"/>
    <cellStyle name="Moneda 2" xfId="2"/>
    <cellStyle name="Normal" xfId="0" builtinId="0"/>
  </cellStyles>
  <dxfs count="0"/>
  <tableStyles count="0" defaultTableStyle="TableStyleMedium2" defaultPivotStyle="PivotStyleLight16"/>
  <colors>
    <mruColors>
      <color rgb="FF4B514E"/>
      <color rgb="FFEDE395"/>
      <color rgb="FF006666"/>
      <color rgb="FF008080"/>
      <color rgb="FF004846"/>
      <color rgb="FF29292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"/>
  <sheetViews>
    <sheetView tabSelected="1" workbookViewId="0">
      <selection activeCell="H13" sqref="H13"/>
    </sheetView>
  </sheetViews>
  <sheetFormatPr baseColWidth="10" defaultRowHeight="15" x14ac:dyDescent="0.25"/>
  <cols>
    <col min="1" max="1" width="7.140625" customWidth="1"/>
    <col min="2" max="2" width="27.85546875" customWidth="1"/>
    <col min="3" max="3" width="28.7109375" customWidth="1"/>
    <col min="4" max="4" width="9.7109375" customWidth="1"/>
    <col min="6" max="6" width="11.42578125" customWidth="1"/>
    <col min="7" max="7" width="13.5703125" customWidth="1"/>
    <col min="8" max="8" width="25.7109375" customWidth="1"/>
  </cols>
  <sheetData>
    <row r="1" spans="1:9" ht="15.75" thickBot="1" x14ac:dyDescent="0.3">
      <c r="A1" s="32" t="s">
        <v>40</v>
      </c>
      <c r="B1" s="33"/>
      <c r="C1" s="33"/>
      <c r="D1" s="33"/>
      <c r="E1" s="33"/>
      <c r="F1" s="33"/>
      <c r="G1" s="33"/>
      <c r="H1" s="33"/>
      <c r="I1" s="33"/>
    </row>
    <row r="2" spans="1:9" ht="16.5" thickTop="1" thickBot="1" x14ac:dyDescent="0.3">
      <c r="A2" s="34" t="s">
        <v>39</v>
      </c>
      <c r="B2" s="34"/>
      <c r="C2" s="35"/>
      <c r="D2" s="35"/>
      <c r="E2" s="35"/>
      <c r="F2" s="35"/>
      <c r="G2" s="36"/>
      <c r="H2" s="36"/>
      <c r="I2" s="36"/>
    </row>
    <row r="3" spans="1:9" ht="16.5" thickTop="1" thickBot="1" x14ac:dyDescent="0.3">
      <c r="A3" s="34" t="s">
        <v>37</v>
      </c>
      <c r="B3" s="34"/>
      <c r="C3" s="37"/>
      <c r="D3" s="37"/>
      <c r="E3" s="37"/>
      <c r="F3" s="37"/>
      <c r="G3" s="36"/>
      <c r="H3" s="36"/>
      <c r="I3" s="36"/>
    </row>
    <row r="4" spans="1:9" ht="16.5" thickTop="1" thickBot="1" x14ac:dyDescent="0.3">
      <c r="A4" s="34" t="s">
        <v>38</v>
      </c>
      <c r="B4" s="34"/>
      <c r="C4" s="37"/>
      <c r="D4" s="37"/>
      <c r="E4" s="37"/>
      <c r="F4" s="37"/>
      <c r="G4" s="36"/>
      <c r="H4" s="36"/>
      <c r="I4" s="36"/>
    </row>
    <row r="5" spans="1:9" ht="16.5" thickTop="1" thickBot="1" x14ac:dyDescent="0.3"/>
    <row r="6" spans="1:9" ht="27.75" customHeight="1" x14ac:dyDescent="0.25">
      <c r="A6" s="10" t="s">
        <v>32</v>
      </c>
      <c r="B6" s="11"/>
      <c r="C6" s="11"/>
      <c r="D6" s="11"/>
      <c r="E6" s="11"/>
      <c r="F6" s="11"/>
      <c r="G6" s="11"/>
      <c r="H6" s="12"/>
    </row>
    <row r="7" spans="1:9" s="3" customFormat="1" ht="27" customHeight="1" thickBot="1" x14ac:dyDescent="0.25">
      <c r="A7" s="13" t="s">
        <v>4</v>
      </c>
      <c r="B7" s="14" t="s">
        <v>0</v>
      </c>
      <c r="C7" s="15"/>
      <c r="D7" s="13" t="s">
        <v>1</v>
      </c>
      <c r="E7" s="13" t="s">
        <v>2</v>
      </c>
      <c r="F7" s="14" t="s">
        <v>3</v>
      </c>
      <c r="G7" s="15"/>
      <c r="H7" s="13" t="s">
        <v>5</v>
      </c>
      <c r="I7" s="2"/>
    </row>
    <row r="8" spans="1:9" s="3" customFormat="1" ht="13.5" thickBot="1" x14ac:dyDescent="0.25">
      <c r="A8" s="5">
        <v>1</v>
      </c>
      <c r="B8" s="6" t="str">
        <f>+UPPER("Demolición de mesones")</f>
        <v>DEMOLICIÓN DE MESONES</v>
      </c>
      <c r="C8" s="7"/>
      <c r="D8" s="16" t="s">
        <v>8</v>
      </c>
      <c r="E8" s="17">
        <v>30</v>
      </c>
      <c r="F8" s="18"/>
      <c r="G8" s="19"/>
      <c r="H8" s="20"/>
      <c r="I8" s="2"/>
    </row>
    <row r="9" spans="1:9" s="3" customFormat="1" ht="13.5" thickBot="1" x14ac:dyDescent="0.25">
      <c r="A9" s="5">
        <v>2</v>
      </c>
      <c r="B9" s="6" t="s">
        <v>25</v>
      </c>
      <c r="C9" s="7"/>
      <c r="D9" s="16" t="s">
        <v>8</v>
      </c>
      <c r="E9" s="17">
        <f>4.2*3*1.2</f>
        <v>15.120000000000001</v>
      </c>
      <c r="F9" s="18"/>
      <c r="G9" s="19"/>
      <c r="H9" s="20"/>
      <c r="I9" s="2"/>
    </row>
    <row r="10" spans="1:9" s="3" customFormat="1" ht="42" customHeight="1" thickBot="1" x14ac:dyDescent="0.25">
      <c r="A10" s="5">
        <v>3</v>
      </c>
      <c r="B10" s="6" t="s">
        <v>18</v>
      </c>
      <c r="C10" s="7"/>
      <c r="D10" s="16" t="s">
        <v>7</v>
      </c>
      <c r="E10" s="17">
        <f>+E9</f>
        <v>15.120000000000001</v>
      </c>
      <c r="F10" s="18"/>
      <c r="G10" s="19"/>
      <c r="H10" s="20"/>
      <c r="I10" s="2"/>
    </row>
    <row r="11" spans="1:9" s="1" customFormat="1" ht="16.5" thickBot="1" x14ac:dyDescent="0.3">
      <c r="A11" s="5">
        <v>4</v>
      </c>
      <c r="B11" s="6" t="s">
        <v>11</v>
      </c>
      <c r="C11" s="7"/>
      <c r="D11" s="16" t="s">
        <v>8</v>
      </c>
      <c r="E11" s="17">
        <f>17*2.5+1</f>
        <v>43.5</v>
      </c>
      <c r="F11" s="18"/>
      <c r="G11" s="19"/>
      <c r="H11" s="20"/>
      <c r="I11" s="4"/>
    </row>
    <row r="12" spans="1:9" s="1" customFormat="1" ht="16.5" thickBot="1" x14ac:dyDescent="0.3">
      <c r="A12" s="5">
        <v>5</v>
      </c>
      <c r="B12" s="6" t="s">
        <v>15</v>
      </c>
      <c r="C12" s="7"/>
      <c r="D12" s="16" t="s">
        <v>7</v>
      </c>
      <c r="E12" s="17">
        <f>6*2.5</f>
        <v>15</v>
      </c>
      <c r="F12" s="18"/>
      <c r="G12" s="19"/>
      <c r="H12" s="20"/>
      <c r="I12" s="4"/>
    </row>
    <row r="13" spans="1:9" s="1" customFormat="1" ht="16.5" thickBot="1" x14ac:dyDescent="0.3">
      <c r="A13" s="5">
        <v>6</v>
      </c>
      <c r="B13" s="6" t="s">
        <v>17</v>
      </c>
      <c r="C13" s="7"/>
      <c r="D13" s="16" t="s">
        <v>7</v>
      </c>
      <c r="E13" s="17">
        <v>29</v>
      </c>
      <c r="F13" s="18"/>
      <c r="G13" s="19"/>
      <c r="H13" s="20"/>
      <c r="I13" s="4"/>
    </row>
    <row r="14" spans="1:9" s="1" customFormat="1" ht="16.5" thickBot="1" x14ac:dyDescent="0.3">
      <c r="A14" s="5">
        <v>7</v>
      </c>
      <c r="B14" s="6" t="s">
        <v>16</v>
      </c>
      <c r="C14" s="7"/>
      <c r="D14" s="16" t="s">
        <v>7</v>
      </c>
      <c r="E14" s="17">
        <f>6*2.5</f>
        <v>15</v>
      </c>
      <c r="F14" s="18"/>
      <c r="G14" s="19"/>
      <c r="H14" s="20"/>
      <c r="I14" s="4"/>
    </row>
    <row r="15" spans="1:9" s="1" customFormat="1" ht="16.5" thickBot="1" x14ac:dyDescent="0.3">
      <c r="A15" s="5">
        <v>8</v>
      </c>
      <c r="B15" s="6" t="s">
        <v>14</v>
      </c>
      <c r="C15" s="7"/>
      <c r="D15" s="16" t="s">
        <v>8</v>
      </c>
      <c r="E15" s="17">
        <f>+E11</f>
        <v>43.5</v>
      </c>
      <c r="F15" s="18"/>
      <c r="G15" s="19"/>
      <c r="H15" s="20"/>
      <c r="I15" s="4"/>
    </row>
    <row r="16" spans="1:9" s="1" customFormat="1" ht="16.5" thickBot="1" x14ac:dyDescent="0.3">
      <c r="A16" s="5">
        <v>9</v>
      </c>
      <c r="B16" s="6" t="s">
        <v>12</v>
      </c>
      <c r="C16" s="7"/>
      <c r="D16" s="16" t="s">
        <v>8</v>
      </c>
      <c r="E16" s="21">
        <v>15.13</v>
      </c>
      <c r="F16" s="18"/>
      <c r="G16" s="19"/>
      <c r="H16" s="20"/>
      <c r="I16" s="4"/>
    </row>
    <row r="17" spans="1:9" s="1" customFormat="1" ht="16.5" thickBot="1" x14ac:dyDescent="0.3">
      <c r="A17" s="5">
        <v>10</v>
      </c>
      <c r="B17" s="6" t="s">
        <v>19</v>
      </c>
      <c r="C17" s="7"/>
      <c r="D17" s="16" t="s">
        <v>8</v>
      </c>
      <c r="E17" s="21">
        <v>15.13</v>
      </c>
      <c r="F17" s="18"/>
      <c r="G17" s="19"/>
      <c r="H17" s="20"/>
      <c r="I17" s="4"/>
    </row>
    <row r="18" spans="1:9" s="1" customFormat="1" ht="48.75" customHeight="1" thickBot="1" x14ac:dyDescent="0.3">
      <c r="A18" s="5">
        <v>11</v>
      </c>
      <c r="B18" s="6" t="str">
        <f>+UPPER("Meson de 0,65 m de ancho, terminado en granito blanco con soporte en ladrillo estructural a la vista. Incluye materiales y mano de obra")</f>
        <v>MESON DE 0,65 M DE ANCHO, TERMINADO EN GRANITO BLANCO CON SOPORTE EN LADRILLO ESTRUCTURAL A LA VISTA. INCLUYE MATERIALES Y MANO DE OBRA</v>
      </c>
      <c r="C18" s="7"/>
      <c r="D18" s="16" t="s">
        <v>7</v>
      </c>
      <c r="E18" s="21">
        <v>3.4</v>
      </c>
      <c r="F18" s="18"/>
      <c r="G18" s="19"/>
      <c r="H18" s="20"/>
      <c r="I18" s="4"/>
    </row>
    <row r="19" spans="1:9" s="1" customFormat="1" ht="38.25" customHeight="1" thickBot="1" x14ac:dyDescent="0.3">
      <c r="A19" s="5" t="s">
        <v>33</v>
      </c>
      <c r="B19" s="6" t="s">
        <v>20</v>
      </c>
      <c r="C19" s="7"/>
      <c r="D19" s="16" t="s">
        <v>21</v>
      </c>
      <c r="E19" s="21">
        <v>1</v>
      </c>
      <c r="F19" s="18"/>
      <c r="G19" s="19"/>
      <c r="H19" s="20"/>
      <c r="I19" s="4"/>
    </row>
    <row r="20" spans="1:9" s="1" customFormat="1" ht="16.5" thickBot="1" x14ac:dyDescent="0.3">
      <c r="A20" s="5" t="s">
        <v>34</v>
      </c>
      <c r="B20" s="6" t="s">
        <v>23</v>
      </c>
      <c r="C20" s="7"/>
      <c r="D20" s="16" t="s">
        <v>21</v>
      </c>
      <c r="E20" s="21">
        <v>3</v>
      </c>
      <c r="F20" s="18"/>
      <c r="G20" s="19"/>
      <c r="H20" s="20"/>
      <c r="I20" s="4"/>
    </row>
    <row r="21" spans="1:9" s="1" customFormat="1" ht="16.5" thickBot="1" x14ac:dyDescent="0.3">
      <c r="A21" s="5" t="s">
        <v>35</v>
      </c>
      <c r="B21" s="6" t="s">
        <v>24</v>
      </c>
      <c r="C21" s="7"/>
      <c r="D21" s="16" t="s">
        <v>21</v>
      </c>
      <c r="E21" s="21">
        <v>3</v>
      </c>
      <c r="F21" s="18"/>
      <c r="G21" s="19"/>
      <c r="H21" s="20"/>
      <c r="I21" s="4"/>
    </row>
    <row r="22" spans="1:9" s="1" customFormat="1" ht="16.5" thickBot="1" x14ac:dyDescent="0.3">
      <c r="A22" s="5" t="s">
        <v>36</v>
      </c>
      <c r="B22" s="6" t="s">
        <v>22</v>
      </c>
      <c r="C22" s="7"/>
      <c r="D22" s="16" t="s">
        <v>21</v>
      </c>
      <c r="E22" s="21">
        <v>1</v>
      </c>
      <c r="F22" s="18"/>
      <c r="G22" s="19"/>
      <c r="H22" s="20"/>
      <c r="I22" s="4"/>
    </row>
    <row r="23" spans="1:9" s="1" customFormat="1" ht="26.25" customHeight="1" thickBot="1" x14ac:dyDescent="0.3">
      <c r="A23" s="5">
        <v>12</v>
      </c>
      <c r="B23" s="6" t="str">
        <f>+UPPER("Puerta metálica cal. 18 Incluye (cerradura y manija con 2 llaves e instalacion")</f>
        <v>PUERTA METÁLICA CAL. 18 INCLUYE (CERRADURA Y MANIJA CON 2 LLAVES E INSTALACION</v>
      </c>
      <c r="C23" s="7"/>
      <c r="D23" s="16" t="s">
        <v>10</v>
      </c>
      <c r="E23" s="17">
        <v>2</v>
      </c>
      <c r="F23" s="18"/>
      <c r="G23" s="19"/>
      <c r="H23" s="20"/>
      <c r="I23" s="4"/>
    </row>
    <row r="24" spans="1:9" s="1" customFormat="1" ht="32.25" customHeight="1" thickBot="1" x14ac:dyDescent="0.3">
      <c r="A24" s="5">
        <v>13</v>
      </c>
      <c r="B24" s="6" t="s">
        <v>13</v>
      </c>
      <c r="C24" s="7"/>
      <c r="D24" s="16" t="s">
        <v>9</v>
      </c>
      <c r="E24" s="17">
        <f>+(E8*1+E9*0.1)*2</f>
        <v>63.024000000000001</v>
      </c>
      <c r="F24" s="18"/>
      <c r="G24" s="19"/>
      <c r="H24" s="20"/>
      <c r="I24" s="4"/>
    </row>
    <row r="25" spans="1:9" s="1" customFormat="1" ht="16.5" thickBot="1" x14ac:dyDescent="0.3">
      <c r="A25" s="8"/>
      <c r="B25" s="9"/>
      <c r="C25" s="9"/>
      <c r="D25" s="22"/>
      <c r="E25" s="18" t="s">
        <v>29</v>
      </c>
      <c r="F25" s="23"/>
      <c r="G25" s="19"/>
      <c r="H25" s="20"/>
      <c r="I25" s="4"/>
    </row>
    <row r="26" spans="1:9" s="1" customFormat="1" ht="16.5" thickBot="1" x14ac:dyDescent="0.3">
      <c r="A26" s="8"/>
      <c r="B26" s="9"/>
      <c r="C26" s="9"/>
      <c r="D26" s="22"/>
      <c r="E26" s="18" t="s">
        <v>26</v>
      </c>
      <c r="F26" s="23"/>
      <c r="G26" s="19"/>
      <c r="H26" s="20"/>
      <c r="I26" s="4"/>
    </row>
    <row r="27" spans="1:9" s="1" customFormat="1" ht="16.5" thickBot="1" x14ac:dyDescent="0.3">
      <c r="A27" s="8"/>
      <c r="B27" s="9"/>
      <c r="C27" s="9"/>
      <c r="D27" s="22"/>
      <c r="E27" s="18" t="s">
        <v>27</v>
      </c>
      <c r="F27" s="23"/>
      <c r="G27" s="19"/>
      <c r="H27" s="20"/>
      <c r="I27" s="4"/>
    </row>
    <row r="28" spans="1:9" s="1" customFormat="1" ht="16.5" thickBot="1" x14ac:dyDescent="0.3">
      <c r="A28" s="8"/>
      <c r="B28" s="9"/>
      <c r="C28" s="9"/>
      <c r="D28" s="22"/>
      <c r="E28" s="18" t="s">
        <v>28</v>
      </c>
      <c r="F28" s="23"/>
      <c r="G28" s="19"/>
      <c r="H28" s="20"/>
      <c r="I28" s="4"/>
    </row>
    <row r="29" spans="1:9" s="1" customFormat="1" ht="16.5" thickBot="1" x14ac:dyDescent="0.3">
      <c r="A29" s="8"/>
      <c r="B29" s="9"/>
      <c r="C29" s="9"/>
      <c r="D29" s="22"/>
      <c r="E29" s="18" t="s">
        <v>6</v>
      </c>
      <c r="F29" s="23"/>
      <c r="G29" s="19"/>
      <c r="H29" s="20"/>
      <c r="I29" s="4"/>
    </row>
    <row r="30" spans="1:9" s="1" customFormat="1" ht="16.5" thickBot="1" x14ac:dyDescent="0.3">
      <c r="A30" s="8"/>
      <c r="B30" s="9"/>
      <c r="C30" s="9"/>
      <c r="D30" s="22"/>
      <c r="E30" s="18" t="s">
        <v>30</v>
      </c>
      <c r="F30" s="23"/>
      <c r="G30" s="19"/>
      <c r="H30" s="20"/>
      <c r="I30" s="4"/>
    </row>
    <row r="31" spans="1:9" s="1" customFormat="1" ht="16.5" thickBot="1" x14ac:dyDescent="0.3">
      <c r="A31" s="24"/>
      <c r="B31" s="25"/>
      <c r="C31" s="26"/>
      <c r="D31" s="27"/>
      <c r="E31" s="28" t="s">
        <v>31</v>
      </c>
      <c r="F31" s="29"/>
      <c r="G31" s="30"/>
      <c r="H31" s="31"/>
      <c r="I31" s="4"/>
    </row>
    <row r="33" spans="1:9" x14ac:dyDescent="0.25">
      <c r="A33" s="38"/>
      <c r="B33" s="39" t="s">
        <v>41</v>
      </c>
      <c r="C33" s="39"/>
      <c r="D33" s="39"/>
      <c r="E33" s="39"/>
      <c r="F33" s="39"/>
      <c r="G33" s="39"/>
      <c r="H33" s="39"/>
      <c r="I33" s="39"/>
    </row>
    <row r="34" spans="1:9" x14ac:dyDescent="0.25">
      <c r="A34" s="38"/>
      <c r="B34" s="40" t="s">
        <v>42</v>
      </c>
      <c r="C34" s="40"/>
      <c r="D34" s="40"/>
      <c r="E34" s="40"/>
      <c r="F34" s="40"/>
      <c r="G34" s="39"/>
      <c r="H34" s="39"/>
      <c r="I34" s="39"/>
    </row>
    <row r="35" spans="1:9" x14ac:dyDescent="0.25">
      <c r="A35" s="38"/>
      <c r="B35" s="41" t="s">
        <v>43</v>
      </c>
      <c r="C35" s="41"/>
      <c r="D35" s="41"/>
      <c r="E35" s="41"/>
      <c r="F35" s="41"/>
      <c r="G35" s="39"/>
      <c r="H35" s="39"/>
      <c r="I35" s="39"/>
    </row>
    <row r="36" spans="1:9" ht="15.75" thickBot="1" x14ac:dyDescent="0.3">
      <c r="A36" s="42"/>
      <c r="B36" s="43"/>
      <c r="C36" s="43"/>
      <c r="D36" s="43"/>
      <c r="E36" s="43"/>
      <c r="F36" s="43"/>
      <c r="G36" s="43"/>
      <c r="H36" s="43"/>
      <c r="I36" s="43"/>
    </row>
  </sheetData>
  <mergeCells count="58">
    <mergeCell ref="A36:I36"/>
    <mergeCell ref="A33:A35"/>
    <mergeCell ref="B33:F33"/>
    <mergeCell ref="G33:I35"/>
    <mergeCell ref="B34:F34"/>
    <mergeCell ref="B35:F35"/>
    <mergeCell ref="B7:C7"/>
    <mergeCell ref="F7:G7"/>
    <mergeCell ref="B11:C11"/>
    <mergeCell ref="F11:G11"/>
    <mergeCell ref="A1:I1"/>
    <mergeCell ref="A2:B2"/>
    <mergeCell ref="C2:F2"/>
    <mergeCell ref="G2:I4"/>
    <mergeCell ref="A3:B3"/>
    <mergeCell ref="C3:F3"/>
    <mergeCell ref="A4:B4"/>
    <mergeCell ref="C4:F4"/>
    <mergeCell ref="B16:C16"/>
    <mergeCell ref="F16:G16"/>
    <mergeCell ref="B18:C18"/>
    <mergeCell ref="F18:G18"/>
    <mergeCell ref="B19:C19"/>
    <mergeCell ref="F19:G19"/>
    <mergeCell ref="B17:C17"/>
    <mergeCell ref="F17:G17"/>
    <mergeCell ref="E31:G31"/>
    <mergeCell ref="B8:C8"/>
    <mergeCell ref="F8:G8"/>
    <mergeCell ref="B9:C9"/>
    <mergeCell ref="F9:G9"/>
    <mergeCell ref="B10:C10"/>
    <mergeCell ref="F10:G10"/>
    <mergeCell ref="E27:G27"/>
    <mergeCell ref="E28:G28"/>
    <mergeCell ref="E29:G29"/>
    <mergeCell ref="E26:G26"/>
    <mergeCell ref="B23:C23"/>
    <mergeCell ref="F23:G23"/>
    <mergeCell ref="B24:C24"/>
    <mergeCell ref="F24:G24"/>
    <mergeCell ref="E25:G25"/>
    <mergeCell ref="E30:G30"/>
    <mergeCell ref="A6:H6"/>
    <mergeCell ref="F20:G20"/>
    <mergeCell ref="F21:G21"/>
    <mergeCell ref="B21:C21"/>
    <mergeCell ref="B15:C15"/>
    <mergeCell ref="F15:G15"/>
    <mergeCell ref="F13:G13"/>
    <mergeCell ref="B12:C12"/>
    <mergeCell ref="F12:G12"/>
    <mergeCell ref="B14:C14"/>
    <mergeCell ref="F14:G14"/>
    <mergeCell ref="B13:C13"/>
    <mergeCell ref="B22:C22"/>
    <mergeCell ref="F22:G22"/>
    <mergeCell ref="B20:C20"/>
  </mergeCells>
  <dataValidations count="1">
    <dataValidation showDropDown="1" showInputMessage="1" showErrorMessage="1" sqref="F8:F19 E25:E30 F22:F24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JAIME ELDER ACOSTA RAMIREZ</dc:creator>
  <cp:lastModifiedBy>KELLY JOHANNA PLAZAS VASQUEZ</cp:lastModifiedBy>
  <cp:revision/>
  <cp:lastPrinted>2019-05-27T15:46:56Z</cp:lastPrinted>
  <dcterms:created xsi:type="dcterms:W3CDTF">2017-04-28T13:22:52Z</dcterms:created>
  <dcterms:modified xsi:type="dcterms:W3CDTF">2019-09-18T17:53:46Z</dcterms:modified>
</cp:coreProperties>
</file>