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ANNY\Daniel 2020\CARPETA 2020\2021\Ley 1474 2021\12\"/>
    </mc:Choice>
  </mc:AlternateContent>
  <bookViews>
    <workbookView xWindow="0" yWindow="0" windowWidth="25200" windowHeight="11880"/>
  </bookViews>
  <sheets>
    <sheet name="Estrategia" sheetId="11" r:id="rId1"/>
    <sheet name="Gestión del Riesgo" sheetId="1" r:id="rId2"/>
    <sheet name="Mapa de riesgos" sheetId="14" r:id="rId3"/>
    <sheet name="Racionalización_Trámites" sheetId="17" r:id="rId4"/>
    <sheet name="Priorización trámites_2021" sheetId="8" r:id="rId5"/>
    <sheet name="Rendición_cuentas" sheetId="4" r:id="rId6"/>
    <sheet name="Atención al ciudadano" sheetId="16" r:id="rId7"/>
    <sheet name="Transparencia-Acceso_inf." sheetId="13" r:id="rId8"/>
    <sheet name="Iniciativas Adicionales Código_" sheetId="18" r:id="rId9"/>
  </sheets>
  <definedNames>
    <definedName name="_xlnm._FilterDatabase" localSheetId="2" hidden="1">'Mapa de riesgos'!$A$9:$W$63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8" i="4" l="1"/>
  <c r="Q25" i="4" l="1"/>
  <c r="Q26" i="4"/>
  <c r="Q23" i="4"/>
  <c r="Q24" i="4"/>
  <c r="Q19" i="4"/>
  <c r="Q22" i="4"/>
  <c r="Q17" i="4"/>
  <c r="Q18" i="4"/>
  <c r="Q14" i="4"/>
  <c r="Q16" i="4"/>
  <c r="Q12" i="4"/>
  <c r="Q13" i="4"/>
  <c r="Q10" i="4"/>
  <c r="Q11" i="4"/>
  <c r="R7" i="8"/>
  <c r="Q9" i="8" s="1"/>
  <c r="J8" i="1"/>
  <c r="I19" i="1" s="1"/>
  <c r="I10" i="1" l="1"/>
  <c r="I14" i="1"/>
  <c r="I23" i="1"/>
  <c r="I24" i="1"/>
  <c r="I18" i="1"/>
  <c r="I22" i="1"/>
  <c r="I15" i="1"/>
  <c r="I17" i="1"/>
  <c r="I13" i="1"/>
  <c r="I16" i="1"/>
  <c r="I11" i="1"/>
  <c r="I12" i="1"/>
  <c r="Q21" i="8"/>
  <c r="Q20" i="8"/>
  <c r="Q19" i="8"/>
  <c r="Q18" i="8"/>
  <c r="Q17" i="8"/>
  <c r="Q16" i="8"/>
  <c r="Q15" i="8"/>
  <c r="Q14" i="8"/>
  <c r="Q13" i="8"/>
  <c r="Q12" i="8"/>
  <c r="Q10" i="8"/>
  <c r="Q11" i="8"/>
</calcChain>
</file>

<file path=xl/sharedStrings.xml><?xml version="1.0" encoding="utf-8"?>
<sst xmlns="http://schemas.openxmlformats.org/spreadsheetml/2006/main" count="2073" uniqueCount="1145">
  <si>
    <t xml:space="preserve">PROCEDIMIENTO PARA LA FORMULACIÓN Y SEGUIMIENTO DEL PLAN ANTICORRUPCIÓN Y ATENCIÓN AL CIUDADANO </t>
  </si>
  <si>
    <t>Versión</t>
  </si>
  <si>
    <t>VIGENCIA 2021</t>
  </si>
  <si>
    <t>V.4</t>
  </si>
  <si>
    <t>Componente: Estrategias para la construcción del PAAC</t>
  </si>
  <si>
    <r>
      <rPr>
        <b/>
        <sz val="14"/>
        <color theme="0"/>
        <rFont val="Calibri"/>
        <family val="2"/>
        <scheme val="minor"/>
      </rPr>
      <t>DIRECCIONAMIENTO ESTRATÉGICO</t>
    </r>
    <r>
      <rPr>
        <b/>
        <sz val="16"/>
        <color theme="0"/>
        <rFont val="Calibri"/>
        <family val="2"/>
        <scheme val="minor"/>
      </rPr>
      <t xml:space="preserve"> </t>
    </r>
  </si>
  <si>
    <t>Este documento hace parte de un conjunto de herramientas que tiene la Ucundinamarca para la formulación, gestión y seguimiento del plan anticorrupción y atención al ciudadano. Y junto con las herramientas que da función pública, poder agilizar, estandarizar, ser eficientes y oportunos con el manejo de la información. Buscando mitigar y minimizar los riesgos de corrupción y donde la entidad pueda fortalecer las falencias que presenta en su operativización.</t>
  </si>
  <si>
    <t>0 - 40%</t>
  </si>
  <si>
    <t>50 - 70%</t>
  </si>
  <si>
    <t>80 - 90%</t>
  </si>
  <si>
    <t xml:space="preserve">PLAN ANTICORRUPCIÓN Y ATENCIÓN AL CIUDADANO </t>
  </si>
  <si>
    <r>
      <rPr>
        <b/>
        <sz val="14"/>
        <color rgb="FF002060"/>
        <rFont val="Calibri"/>
        <family val="2"/>
        <scheme val="minor"/>
      </rPr>
      <t>Volver al inicio</t>
    </r>
    <r>
      <rPr>
        <sz val="11"/>
        <color theme="1"/>
        <rFont val="Calibri"/>
        <family val="2"/>
        <scheme val="minor"/>
      </rPr>
      <t xml:space="preserve"> </t>
    </r>
  </si>
  <si>
    <r>
      <t xml:space="preserve">Componente 1: Gestión del Riesgo de Corrupción - Mapa de Riesgos de Corrupción
</t>
    </r>
    <r>
      <rPr>
        <b/>
        <sz val="9"/>
        <color theme="0"/>
        <rFont val="Calibri"/>
        <family val="2"/>
        <scheme val="minor"/>
      </rPr>
      <t>La Universidad de Cundinamarca comprometida con el cumplimiento de su Misión y Visión, busca operacionalizar la política de Administración del riesgo, como un proceso permanente e interactivo liderado por la Dirección de Planeación y Control Interno, a través de la prevención, identificación y mitigación de los riesgos de sus procesos. Se garantizará que las actividades, tanto internas como externas, estén enfocadas hacia la consecución de objetivos organizacionales, la mejora continua, la eficacia, eficiencia y efectividad, de manera integrada y apoyada con un grupo humano competente y comprometido con la gestión institucional.</t>
    </r>
  </si>
  <si>
    <t>Subcomponente</t>
  </si>
  <si>
    <t>Actividades</t>
  </si>
  <si>
    <t>Meta o producto</t>
  </si>
  <si>
    <t>Responsable</t>
  </si>
  <si>
    <t>Fecha programada</t>
  </si>
  <si>
    <t>% de cumplimiento</t>
  </si>
  <si>
    <t>Hoy</t>
  </si>
  <si>
    <t>Observaciones</t>
  </si>
  <si>
    <t>Fecha limite para dar cumplimiento</t>
  </si>
  <si>
    <t>Subcomponente 1.                                         Política y estrategia de Administración de Riesgos de Corrupción</t>
  </si>
  <si>
    <t>1.1</t>
  </si>
  <si>
    <t>Socializar la política de administración del riesgo de corrupción</t>
  </si>
  <si>
    <t>Asistencias</t>
  </si>
  <si>
    <t xml:space="preserve">Planeación Institucional  Control Interno </t>
  </si>
  <si>
    <t>1.2</t>
  </si>
  <si>
    <t>Actualizar la guía de administración del riesgo</t>
  </si>
  <si>
    <t>Guía actualizada y aprobada por la comisión CDI</t>
  </si>
  <si>
    <t>1.3</t>
  </si>
  <si>
    <t>Gestionar ante la Comisión de Desempeño Institucional (CDI) la aprobación de la estrategia para la elaboración del PAAC de la Ucundinamarca</t>
  </si>
  <si>
    <t>Estrategia aprobada por la CDI</t>
  </si>
  <si>
    <t>Planeación Institucional</t>
  </si>
  <si>
    <t>1.4</t>
  </si>
  <si>
    <t>Socializar con los procesos involucrados, la estrategia para la elaboración del PAAC</t>
  </si>
  <si>
    <t>Correos electrónicos y asistencia cuando aplique</t>
  </si>
  <si>
    <t>Planeación Institucional y Control Interno</t>
  </si>
  <si>
    <t>1.5</t>
  </si>
  <si>
    <t xml:space="preserve">Capacitar a los funcionarios de la Universidad en la política de administración del riesgo - Fortalecer la línea de defensa </t>
  </si>
  <si>
    <t>Asistencias y mesas de trabajo por TEAMS</t>
  </si>
  <si>
    <t xml:space="preserve">Dir. Planeación institucional </t>
  </si>
  <si>
    <t>Subcomponente 2.                                                    Construcción del Mapa de Riesgos de Corrupción</t>
  </si>
  <si>
    <t>2.1</t>
  </si>
  <si>
    <t>Socialización de los parámetros para identificación y valoración de riesgos y Revisión de la evaluación de los riesgos de la vigencia anterior</t>
  </si>
  <si>
    <t>29/01 2021</t>
  </si>
  <si>
    <t>2.2</t>
  </si>
  <si>
    <t>Actualización, Identificación, definición y valoración de riesgos con dependencias de la Universidad de Cundinamarca</t>
  </si>
  <si>
    <t>Matriz del Mapa de Riesgo de Corrupción</t>
  </si>
  <si>
    <t>2.3</t>
  </si>
  <si>
    <t xml:space="preserve">Presentación ante Comité de Aseguramiento a la calidad - SAC, del mapa de riesgo de riesgos de corrupción, para su revisión y aprobación </t>
  </si>
  <si>
    <t>Acta de Comité</t>
  </si>
  <si>
    <t>Subcomponente 3.                                             Consulta y divulgación</t>
  </si>
  <si>
    <t>3.1</t>
  </si>
  <si>
    <t xml:space="preserve">Publicar y divulgar la matriz del mapa de riesgo de corrupción </t>
  </si>
  <si>
    <t xml:space="preserve">Publicación en pagina web
Socialización a la comunidad universitaria
Correo electrónicos </t>
  </si>
  <si>
    <t xml:space="preserve">Planeación Institucional </t>
  </si>
  <si>
    <t>26/02/2021
28/05/2021                  27/08/2021</t>
  </si>
  <si>
    <t>3.2</t>
  </si>
  <si>
    <t>Actualizar la Matriz de Riesgos de Corrupción en la página Web</t>
  </si>
  <si>
    <t>Matriz actualizada en la página Web</t>
  </si>
  <si>
    <t>Subcomponente 4                                           Monitoreo o revisión</t>
  </si>
  <si>
    <t>4.1</t>
  </si>
  <si>
    <t xml:space="preserve">Implementar y verificar los controles planteados en la matriz de riesgos anticorrupción para la gestión de los riesgos </t>
  </si>
  <si>
    <t xml:space="preserve">Evidencias de los controles de los riesgos </t>
  </si>
  <si>
    <t>Líderes de procesos con riesgos de corrupción identificados</t>
  </si>
  <si>
    <t xml:space="preserve">Mensual </t>
  </si>
  <si>
    <t>Mensual</t>
  </si>
  <si>
    <t>4.2</t>
  </si>
  <si>
    <t>Ajuste a los controles autorizados por el comité SAC</t>
  </si>
  <si>
    <t xml:space="preserve">Ajustes en la matriz de riesgos </t>
  </si>
  <si>
    <t>Líderes de procesos con riesgos de corrupción identificados
Dir. Control Interno</t>
  </si>
  <si>
    <t>Cuando aplique</t>
  </si>
  <si>
    <t>Cuando Aplique</t>
  </si>
  <si>
    <t>4.3</t>
  </si>
  <si>
    <t>Identificar junto a los procesos involucrados los riesgos emergentes en el proceso de monitoreo y seguimiento</t>
  </si>
  <si>
    <t>Riesgos de corrupción emergentes presentados al SAC</t>
  </si>
  <si>
    <t>Dir. Planeación institucional - Dir. Control Interno y Lideres de procesos con riesgos de corrupción identificados en el mapa de riesgos</t>
  </si>
  <si>
    <t>Subcomponente 5. Seguimiento</t>
  </si>
  <si>
    <t>5.1</t>
  </si>
  <si>
    <t>Realizar seguimiento a la efectividad de los controles incorporados en la matriz de riesgos</t>
  </si>
  <si>
    <t>Informe cuatrimestral</t>
  </si>
  <si>
    <t>Dir. Control Interno</t>
  </si>
  <si>
    <t xml:space="preserve">Abril del 2021
Agosto del 2021
Diciembre del 2021
</t>
  </si>
  <si>
    <t>5.2</t>
  </si>
  <si>
    <t xml:space="preserve">Presentación ante Comité de Aseguramiento a la calidad - SAC, del informe del seguimiento realizado a los controles y toma de decisiones </t>
  </si>
  <si>
    <t>5.3</t>
  </si>
  <si>
    <t xml:space="preserve">Autorización de ajuste por parte del comité SAC a los controles, en caso de no ser eficaces </t>
  </si>
  <si>
    <t>Comité SAC</t>
  </si>
  <si>
    <t>Fecha de elaboración: Enero de 2021</t>
  </si>
  <si>
    <t>Cierto</t>
  </si>
  <si>
    <t>Catastrófico</t>
  </si>
  <si>
    <t>Contexto Externo</t>
  </si>
  <si>
    <t>Aceptar el riesgo</t>
  </si>
  <si>
    <t>Probable</t>
  </si>
  <si>
    <t>Critico</t>
  </si>
  <si>
    <t>Contexto Interno</t>
  </si>
  <si>
    <t>Reducir el riesgo</t>
  </si>
  <si>
    <t>Posible</t>
  </si>
  <si>
    <t>Moderado</t>
  </si>
  <si>
    <t>Contexto del proceso</t>
  </si>
  <si>
    <t>Compartir el riesgo</t>
  </si>
  <si>
    <t>Improbable</t>
  </si>
  <si>
    <t>Marginal</t>
  </si>
  <si>
    <t>Evitar el riesgo</t>
  </si>
  <si>
    <t>RIESGOS DE CORRUPCIÓN - UNIVERSIDAD DE CUNDINAMARCA 2021 - MAPA DE RIESGOS</t>
  </si>
  <si>
    <t>Excepcional</t>
  </si>
  <si>
    <t>Despreciable</t>
  </si>
  <si>
    <t>Controlar el riesgo</t>
  </si>
  <si>
    <t xml:space="preserve">Identificación del Riesgo </t>
  </si>
  <si>
    <t xml:space="preserve">Tratamiento Riesgo de Corrupción </t>
  </si>
  <si>
    <t>N°</t>
  </si>
  <si>
    <t>Macroproceso</t>
  </si>
  <si>
    <t>Proceso</t>
  </si>
  <si>
    <t>Riesgo</t>
  </si>
  <si>
    <t xml:space="preserve">Clasificación </t>
  </si>
  <si>
    <t>Causa</t>
  </si>
  <si>
    <t xml:space="preserve">Consecuencia </t>
  </si>
  <si>
    <t xml:space="preserve">Probabilidad </t>
  </si>
  <si>
    <t>Impacto</t>
  </si>
  <si>
    <t xml:space="preserve">Riesgo Residual </t>
  </si>
  <si>
    <t xml:space="preserve">Opción manejo </t>
  </si>
  <si>
    <t>Nombre del control</t>
  </si>
  <si>
    <t xml:space="preserve">Actividad y propósito del Control </t>
  </si>
  <si>
    <t>Soporte</t>
  </si>
  <si>
    <t xml:space="preserve">Responsable </t>
  </si>
  <si>
    <t xml:space="preserve">Tiempo </t>
  </si>
  <si>
    <t>Indicador</t>
  </si>
  <si>
    <t>Estado del riego</t>
  </si>
  <si>
    <t>Tipo de control</t>
  </si>
  <si>
    <t>Clase de control</t>
  </si>
  <si>
    <t>Documentación del control</t>
  </si>
  <si>
    <t>Ubicación de la documentación de control</t>
  </si>
  <si>
    <t>Seguimiento, medición, análisis y evaluación</t>
  </si>
  <si>
    <t>Servicio de Atención al Ciudadano</t>
  </si>
  <si>
    <t>Ocultar información de la gestión pública de conformidad con la normatividad vigente.</t>
  </si>
  <si>
    <t xml:space="preserve">Corrupción </t>
  </si>
  <si>
    <t>- Evitar procesos disciplinarios
- Favorecimiento a terceros 
-Distorsionar  información pública.</t>
  </si>
  <si>
    <t>- Violar  la integridad de la información, personas  e instituciones
- No brindar la información de manera veraz  y oportuna
- Pérdida de credibilidad de la Institución</t>
  </si>
  <si>
    <t>Publicación informe de gestión</t>
  </si>
  <si>
    <t>Publicar en el link de atención al ciudadano los informes de gestión</t>
  </si>
  <si>
    <t>La solicitud de publicación y los informes - Portal Institucional, publicación en el link de atención al ciudadano</t>
  </si>
  <si>
    <t>Gestora Servicio de Atención al Ciudadano</t>
  </si>
  <si>
    <t xml:space="preserve">semestral </t>
  </si>
  <si>
    <t>No. De informes publicados</t>
  </si>
  <si>
    <t>Mitigado</t>
  </si>
  <si>
    <t>Una vez realizada la presentación del comportamiento de las peticiones a la comisión de desempeño institucional,  se publica en el link de Atención al ciudadano los informes y reportes trimestrales,  para el año  2020 se han publicado 3 informes con sus respectivos reportes</t>
  </si>
  <si>
    <t>1 Preventivo</t>
  </si>
  <si>
    <t>3 Manual</t>
  </si>
  <si>
    <t>Documentado y con soporte y o de su evidencia de su aplicación</t>
  </si>
  <si>
    <t>https://www.ucundinamarca.edu.co/index.php/servicios/atencion-al-ciudadano</t>
  </si>
  <si>
    <t>Activo</t>
  </si>
  <si>
    <t>1 Automático</t>
  </si>
  <si>
    <t>favorecer la atención a terceros   vulnerando los derechos humanos de las personas en condiciones especiales y en general</t>
  </si>
  <si>
    <t xml:space="preserve">- Comportamiento inadecuado de los funcionarios
- Maltrato a personal discapacitado  
- Abuso de autoridad
</t>
  </si>
  <si>
    <t xml:space="preserve">
- No dar la información veraz  y precisa
- Generar impacto negativo de la institución
- Generar maltrato psicológico</t>
  </si>
  <si>
    <t>Capacitación servicio al cliente</t>
  </si>
  <si>
    <t>Realizar capacitaciones a nivel general, que tengan que ver con la cultura de servicio al cliente, especialmente con enfoque en inclusión</t>
  </si>
  <si>
    <t>Solicitud de capacitación y listados de asistencia</t>
  </si>
  <si>
    <t>Gestora Servicio de Atención al Ciudadano/Talento Humano</t>
  </si>
  <si>
    <t>Anual</t>
  </si>
  <si>
    <t>No. De capacitaciones realizadas a los funcionarios</t>
  </si>
  <si>
    <t>a finales del 2019, se presento solicitud de necesidades de capacitación a la oficina de talento humano quienes nos apoyaron este año mediante la herramienta teams en las  capacitaciones que tiene que ver con la cultura de servicio con enfoque inclusivo</t>
  </si>
  <si>
    <t>los soportes de la asistencia de las  capacitaciones se encuentra en la oficina de Talento Humano</t>
  </si>
  <si>
    <t>2 Detectivo</t>
  </si>
  <si>
    <t>2 Semiautomático</t>
  </si>
  <si>
    <t>No documentado, con soporte y o evidencia de su aplicación</t>
  </si>
  <si>
    <t>Dilatar los tramites de las peticiones instauradas por la ciudadanía</t>
  </si>
  <si>
    <t>- La no correcta aplicación de los procedimientos  de atención al ciudadano
- No realizar el trámite de acuerdo a la ley
- No informar al ciudadano de su tramite</t>
  </si>
  <si>
    <t>- Genera desgaste en procesos judiciales y presupuestales
- Afecta  el cumplimiento del objetivo de la Universidad</t>
  </si>
  <si>
    <t>Alerta para trámites</t>
  </si>
  <si>
    <t xml:space="preserve">Notificar a los funcionarios competentes mediante el sistema y correo electrónico institucional.
- Generar alertas periódicas sobre los términos de respuesta a las peticiones instauradas
</t>
  </si>
  <si>
    <t>Reporte de Notificación generado por el aplicativo SAIC</t>
  </si>
  <si>
    <t>trimestral</t>
  </si>
  <si>
    <t>N° peticiones instauradas en los términos oportunos y legales / Total peticiones instauradas</t>
  </si>
  <si>
    <t>Dentro del sistema de atención e información al ciudadano se tiene un mecanismo que permite generar alertas cada 3 días donde se notifica al funcionario competente para responder las peticiones, estas notificaciones son enviadas a los correos institucionales.
Otro de las acciones que realizamos es enviar cuadros con las fechas limites para dar respuesta a las peticiones</t>
  </si>
  <si>
    <t>los  soportes se encuentran dentro del aplicativo SAIC y  dentro de los análisis de los informes publicados en el link de atención al  ciudadano</t>
  </si>
  <si>
    <t>Superado</t>
  </si>
  <si>
    <t>3 Correctivo</t>
  </si>
  <si>
    <t xml:space="preserve">No documentado </t>
  </si>
  <si>
    <t xml:space="preserve">Control Interno Disciplinario </t>
  </si>
  <si>
    <t>Dirigir el proceso disciplinario a favor o en contra de los investigados omitiendo el cumplimiento del procedimiento establecido</t>
  </si>
  <si>
    <t>Existencia de conflicto de intereses</t>
  </si>
  <si>
    <t>Decisiones disciplinarias contrarias a la ley</t>
  </si>
  <si>
    <t>Revisión cumplimiento de normas</t>
  </si>
  <si>
    <t>Revisar del cumplimiento de las normas que regulan el proceso disciplinario y verificación de su cumplimiento</t>
  </si>
  <si>
    <t>Actas de Auditoría/procesos disciplinarios</t>
  </si>
  <si>
    <t>Dirección de Control Interno/Control interno disciplinario</t>
  </si>
  <si>
    <t>N° de casos encontrados</t>
  </si>
  <si>
    <t>Inactivo</t>
  </si>
  <si>
    <t>4 Administrativo</t>
  </si>
  <si>
    <t>Indebido manejo y destinación de los recursos asignados por concepto de caja menor</t>
  </si>
  <si>
    <t>Desconocimiento de los rubros asignados para el proceso</t>
  </si>
  <si>
    <t>Sanciones por entes de control.
Detrimento patrimonial 
Sanciones al gestor del proceso</t>
  </si>
  <si>
    <t>Revisión caja menor</t>
  </si>
  <si>
    <t>Revisar de la caja menor, soportes de legalización, conciliaciones bancarias</t>
  </si>
  <si>
    <t>Afir089</t>
  </si>
  <si>
    <t>Dirección de Control Interno Disciplinario</t>
  </si>
  <si>
    <t xml:space="preserve">Trimestral </t>
  </si>
  <si>
    <t>N° de irregularidades encontradas</t>
  </si>
  <si>
    <t>5 Sustitución</t>
  </si>
  <si>
    <t>Seguimiento, Medición, Análisis y Evaluación</t>
  </si>
  <si>
    <t>Control Interno</t>
  </si>
  <si>
    <t>Omisión de Información en reportes, resultados de auditorias</t>
  </si>
  <si>
    <t xml:space="preserve"> - Por desconocimiento de normatividad.
- Favorecimiento a terceros.
- No cumplimiento de procedimientos.
- Utilización indebida de Información.</t>
  </si>
  <si>
    <t xml:space="preserve"> - Mala gestión administrativa.
 - Inhabilidad de cargos.
</t>
  </si>
  <si>
    <t>Cronograma de auditorías</t>
  </si>
  <si>
    <t xml:space="preserve">Publicar el Cronograma de Control Interno en la Web y socializar con los procesos el Plan de Auditorías de la vigencia en curso y velar por el cumplimiento </t>
  </si>
  <si>
    <t>Cronograma Publicado</t>
  </si>
  <si>
    <t>Dirección de Control Interno</t>
  </si>
  <si>
    <t>Actividades cumplidas del cronograma</t>
  </si>
  <si>
    <t>Dilatar un trámite o servicio administrativo con el fin de obtener un beneficio particular, limitando el Control Social</t>
  </si>
  <si>
    <t xml:space="preserve"> - Favores políticos.
- Intereses económicos.
- Favorecimientos a terceros.
- Abusos de Autoridad y de funciones públicas.</t>
  </si>
  <si>
    <t xml:space="preserve"> - Mala imagen institucional
prestación de productos y servicios de mala calidad.
- Altos costos de funcionamiento.</t>
  </si>
  <si>
    <t>Capacitación personal Control Interno</t>
  </si>
  <si>
    <t>Capacitaciones internas Equipo de  Trabajo, presentación informes a la  Alta dirección</t>
  </si>
  <si>
    <t>Actas capacitación, publicación informes</t>
  </si>
  <si>
    <t xml:space="preserve">Sujeto a Cronograma. </t>
  </si>
  <si>
    <t>N° Actas y portal web Control Interno</t>
  </si>
  <si>
    <t xml:space="preserve">No declarar los conflictos de intereses. </t>
  </si>
  <si>
    <t xml:space="preserve"> - Favorecimiento a terceros y/o procesos auditados.</t>
  </si>
  <si>
    <t xml:space="preserve"> - Procesos disciplinarios.
- Incumplimiento a la normatividad vigente. </t>
  </si>
  <si>
    <t>Capacitación en Código de Integridad</t>
  </si>
  <si>
    <t>Capacitación código de integridad con el equipo de trabajo.
Construcción del código de ética del auditor.</t>
  </si>
  <si>
    <t xml:space="preserve"> - Lista de asistencia de la capacitación.
- Código de Ética.</t>
  </si>
  <si>
    <t xml:space="preserve">Semestral </t>
  </si>
  <si>
    <t>Capacitaciones realizadas.
Código de Ética (publicado).</t>
  </si>
  <si>
    <t>No reportar informes a entes de control</t>
  </si>
  <si>
    <t>Carencia de herramientas de tecnología, no contar con la información de manera eficiente.</t>
  </si>
  <si>
    <t xml:space="preserve">Presentar informes fuera de rangos de tiempo y con datos no soportados.
Sanciones por incumplimiento de normatividad legal </t>
  </si>
  <si>
    <t>Alertas reportes</t>
  </si>
  <si>
    <t>Emitir a los procesos alertas, que permitan el cumplimiento de los diferentes reportes a entes externos</t>
  </si>
  <si>
    <t>Alertas generadas vía oficio o mail.</t>
  </si>
  <si>
    <t>mensuales</t>
  </si>
  <si>
    <t>N° de reportes realizados oportunamente</t>
  </si>
  <si>
    <t xml:space="preserve">Misional </t>
  </si>
  <si>
    <t>Interacción Universitaria</t>
  </si>
  <si>
    <t xml:space="preserve">Otorgar Diplomados o cursos a personas no inscritas a los mismos </t>
  </si>
  <si>
    <t xml:space="preserve"> - Favorecimiento a terceros.</t>
  </si>
  <si>
    <t xml:space="preserve"> - Mala imagen institucional
- Sanciones disciplinarias.
- Incumplimiento a la Normatividad Vigente </t>
  </si>
  <si>
    <t>Verificación de inscritos</t>
  </si>
  <si>
    <t xml:space="preserve"> - Verificar las personas inscritas a los cursos o diplomados. 
- Listado de asistencia a los cursos.</t>
  </si>
  <si>
    <t xml:space="preserve"> - Lista de personas inscritas a los cursos o diplomados 
- Listado de asistencia a los cursos.</t>
  </si>
  <si>
    <t>Director Interacción Universitaria</t>
  </si>
  <si>
    <t>Trimestral</t>
  </si>
  <si>
    <t xml:space="preserve"> - N° de Inscritos / N° de Certificados aprobados
- Listado de asistencia  </t>
  </si>
  <si>
    <t>Se validan las inscripciones con los soportes de pago enviado por las personas inscritas y con la Oficina de Tesorería antes de iniciar cualquier actividad, y de igual forma, al finalizar la actividad, se contrasta la lista de inscritos con la lista de asistencia, el informe final de la actividad y la evaluación individual de la actividad de cada participante,  antes de emitir los certificado</t>
  </si>
  <si>
    <t>Entregada vía correo electrónico, almacenada en el Sharepoint de la Dirección ISU</t>
  </si>
  <si>
    <t>Misional</t>
  </si>
  <si>
    <t>Formación y Aprendizaje (Desarrollo Académico)</t>
  </si>
  <si>
    <t>Incumplimiento de los lineamientos institucionales para la aprobación de la precarga académica.</t>
  </si>
  <si>
    <t>Contratación de Docentes Ocasionales que no cuenten con Proyectos de Investigación Aprobados ante el Comité para el Desarrollo de la Investigación y/o demás Lineamientos que la Institución determine para su Contratación.</t>
  </si>
  <si>
    <t>a). Afectar la calidad del aprendizaje y la formación en los Programas Académicos de la Institución.
B.) Afecta Imagen Institucional.</t>
  </si>
  <si>
    <t>Verificación requisitos precarga</t>
  </si>
  <si>
    <t>Verificar de las precargas y cargas docente.
Verificar los documentos requeridos para contratación y proyectos de investigación aprobados</t>
  </si>
  <si>
    <t>Reportes de la convocatoria de los proyectos de investigación
Reportes de la plataforma sobre la contratación del docente.</t>
  </si>
  <si>
    <t>Jefe Desarrollo Académico o funcionario (s) designado (s)</t>
  </si>
  <si>
    <t>Software de Precarga, Carga Académica y Reporte de Proyectos Aprobados ante la Dirección de Investigación Universitaria.</t>
  </si>
  <si>
    <t xml:space="preserve">Incumplimiento del Acuerdo de Monitorias Académicas de la Institución </t>
  </si>
  <si>
    <t>Favorecimiento para la vinculación de Estudiantes como Monitores Académicos sin el previo cumplimiento de haber cursado el 50% del plan de estudios correspondiente al Programa Académico y demás requisitos establecidos en el Acuerdo N. 001 del 15 de Marzo de 2013.</t>
  </si>
  <si>
    <t xml:space="preserve"> - Afectar la calidad de apoyo en las actividades y/o funciones sustantivas realizadas por los Monitores en los procesos de Institución.                                                                                        -  Desaprovechamiento de ofertas de postulantes que cumplan con lo establecido y aporten a la calidad de los procesos de la Institución.</t>
  </si>
  <si>
    <t>Verificación de actas</t>
  </si>
  <si>
    <t>Verificar las actas del consejo de facultad.
Verificación del aplicativo academusoft (en desarrollo) a través del SIS.</t>
  </si>
  <si>
    <t>Formato MDCF036 Consolidado Estudiantes Inscritos a Monitorias Académicas, Actas de Consejo de Facultad y Resoluciones de Estudiantes Exonerados por la Dirección de Bienestar Universitario.
soporte de la Verificación del Aplicativo.</t>
  </si>
  <si>
    <t>Funcionario designado Desarrollo Académico</t>
  </si>
  <si>
    <t xml:space="preserve">N° estudiantes no aprobados por el no  cumplimiento de los requisitos / total de estudiantes aprobados.
</t>
  </si>
  <si>
    <t>Incumplimiento del Acuerdo de Salidas Académicas, Lineamientos y/o Directrices establecidas por las Directivas Académicas en el Comité de Prácticas y Salidas Académicas de la Institución.</t>
  </si>
  <si>
    <t>Favorecer a un grupo de Estudiantes durante la realización de las Salida Académicas.
Afectación de la Imagen Institucional.</t>
  </si>
  <si>
    <t>a). Realizar salidas académicas sin el permiso académico y/o autorización de requisitos establecidos mediante el Acuerdo y Procedimiento. B). Alta probabilidad de riesgo en la integridad de los estudiantes asistentes a la Salida Académica. c). Desaprovechamiento de los recursos físicos y financieros de la Institución.</t>
  </si>
  <si>
    <t>Seguimiento a salidas académicas</t>
  </si>
  <si>
    <t>Software de Salidas Académicas, Actas de Consejos de Facultad y Actas del Comité de Prácticas y Salidas Académicas.</t>
  </si>
  <si>
    <t>Verificación de documentos para la solicitud de prácticas académicas
Plataforma - Software de salidas</t>
  </si>
  <si>
    <t>Ciencia, Tecnología e Innovación</t>
  </si>
  <si>
    <t>Evaluación sesgada de propuestas de
convocatorias en proyectos de investigación  para favorecer intereses personales</t>
  </si>
  <si>
    <t>No verificación de conflicto de intereses de los evaluadores frente
a las propuestas a evaluar
Extralimitación de funciones
Inadecuada selección de evaluadores</t>
  </si>
  <si>
    <t xml:space="preserve">Pérdida de credibilidad en los procesos de la Universidad
Omisión de los principios de transparencia
Posibles sanciones disciplinarias
Perdida del principio de oportunidad para los demás proponentes de la
convocatoria
Deterioro de la imagen institucional
</t>
  </si>
  <si>
    <t>Evaluadores objetivos</t>
  </si>
  <si>
    <t>Existencia de formato de declaración confidencialidad y
conflicto de intereses para firma por parte del par
evaluador
Selección de pares evaluadores externos a la
Universidad</t>
  </si>
  <si>
    <t xml:space="preserve">  
Declaración conflicto de intereses y acuerdo de confidencialidad para pares evaluadores Externos </t>
  </si>
  <si>
    <t>Director de Investigación Universitaria</t>
  </si>
  <si>
    <t>Número de Formatos Firmados</t>
  </si>
  <si>
    <t>Aprobar proyectos que no cumplan con los
requisitos mínimos establecidos en los términos de
referencia</t>
  </si>
  <si>
    <t>Capacitación insuficiente a los miembros del grupo de registro o
los profesionales encargados de revisar los requisitos mínimos
Errores humanos en la validación de la información
Entrega de documentación fraudulenta por parte de los
proponentes
Falla en los aplicativos para el cargue de información</t>
  </si>
  <si>
    <t>Incumplimiento en el cronograma de la convocatoria
Posibles acciones ciudadanas
Deterioro en la imagen institucional</t>
  </si>
  <si>
    <t>Revisión de requisitos</t>
  </si>
  <si>
    <t xml:space="preserve">Revisar la ejecución de cada una las actividades que contemplan los términos de referencia de las convocatorias, que permitan validar los requisitos exigidos para
surtir la etapa de evaluación.
</t>
  </si>
  <si>
    <t>Registro de la revisión de términos
Acta de las reuniones o socializaciones realizadas</t>
  </si>
  <si>
    <t>Dirección de Investigación</t>
  </si>
  <si>
    <t>Lista de chequeo
Informes 
Lista de Asistencia</t>
  </si>
  <si>
    <t>Admisiones y Registro</t>
  </si>
  <si>
    <t>Recibir dadivas para la modificación de la información contenida en la plataforma institucional como y/0 (notas) de las certificaciones de los estudiantes favoreciendo a particulares; modificación de la información contenida en la plataforma institucional, debido a la de falta de ética de los funcionarios</t>
  </si>
  <si>
    <t>Amiguismo o influencia de un tercero</t>
  </si>
  <si>
    <t>Procesos Disciplinarios . Perdida de la buena imagen de la institución</t>
  </si>
  <si>
    <t>Difusión de comportamiento ético</t>
  </si>
  <si>
    <t>Difundir y socializar a todos los funcionarios del proceso, Jornadas de sensibilización para la actuación ética y moral en el manejo de información confidencial.</t>
  </si>
  <si>
    <t>Actas de capacitación Verificación aleatoria de los documentos generados vs Plataforma</t>
  </si>
  <si>
    <t>Jefe de Admisiones  y Registro Juan Manuel Cruz Banoy</t>
  </si>
  <si>
    <t>N° socialización Número de verificaciones</t>
  </si>
  <si>
    <t>Perdida de la información documentada de la Oficina de Admisiones y Registro</t>
  </si>
  <si>
    <t>Atención al público dentro de la Oficina; dado que, se encuentra la ventanilla de atención al público fuera de servicio.</t>
  </si>
  <si>
    <t>Procesos Disciplinarios . Perdida de la buena imagen de la institución.</t>
  </si>
  <si>
    <t>Aseguramiento de la información</t>
  </si>
  <si>
    <t xml:space="preserve">Lista de verificación de las carpetas retiradas del archivo de la Oficina.
Solicitar a la oficina de Recursos Físicos la adecuación de la Ventanilla. </t>
  </si>
  <si>
    <t xml:space="preserve">Lista de Verificación.
Solicitud a la Oficina de Recursos Físicos de la adecuación de la Ventanilla. </t>
  </si>
  <si>
    <t>Bimensual</t>
  </si>
  <si>
    <t>Lista de Verificación/ documentos revisados.
Solicitud a Recursos Físicos.</t>
  </si>
  <si>
    <t xml:space="preserve">Graduados </t>
  </si>
  <si>
    <t xml:space="preserve">Afectación de la integridad de los datos existentes de la oficina de graduados </t>
  </si>
  <si>
    <t xml:space="preserve"> - Demandas por parte de los graduados hacia la institución.
- Posible manejo inadecuado de las bases de datos de la Oficina de Graduados.
- La no Fortaleza de los niveles de seguridad de la Información.</t>
  </si>
  <si>
    <t>vulnerar los datos personales del graduado para otros fines.
Afectar la imagen Institucional.</t>
  </si>
  <si>
    <t>Manejo de la información de los graduados</t>
  </si>
  <si>
    <t xml:space="preserve">Garantizar la autorización de los graduados para el tratamiento de datos.
Realizar control en el manejo de las bases de datos </t>
  </si>
  <si>
    <t xml:space="preserve">protección de datos y listado de asistencia </t>
  </si>
  <si>
    <t xml:space="preserve">Coordinadora Oficina de Graduados </t>
  </si>
  <si>
    <t>Semestral</t>
  </si>
  <si>
    <t>Número de graduados que firmaron la autorización de datos por evento</t>
  </si>
  <si>
    <t xml:space="preserve">   
En los eventos que se realizaron y que se van a realizar se debe tener un seguimiento continuo en cada uno de los eventos para que los graduados y los graduandos completen totalmente y correctamente el formato de las autorizaciones con su debida firma. </t>
  </si>
  <si>
    <t xml:space="preserve">Archivo físico en la Oficina de Graduados </t>
  </si>
  <si>
    <t xml:space="preserve">Favorecimiento a terceros  frente a las ofertas en el portal de empleo </t>
  </si>
  <si>
    <t xml:space="preserve">
Que en el portal de empleo de la Universidad, no se verifique la información de las empresas que ofertan oportunidades laborales </t>
  </si>
  <si>
    <t>No brindar la oportunidad a un egresado que no tenga prioridad frente a las ofertas laborales.</t>
  </si>
  <si>
    <t>Verificación de requisitos de las ofertas de empleo</t>
  </si>
  <si>
    <t xml:space="preserve">Por parte de la Oficina de Graduados se realiza un control en la verificación de la información de las empresas registradas para evitar esta clase de inconvenientes.
Que el aplicativo (portal de empleo) funcione normalmente.
Sensibilizar a los funcionarios del proceso en principios y valores éticos. </t>
  </si>
  <si>
    <t>verificación de datos de las empresas.
Reporte portal de empleo.
Lista de asistencia.</t>
  </si>
  <si>
    <t>Número de empresas inscritas por número de empresas verificadas.
Lista de Asistencias.</t>
  </si>
  <si>
    <t>Realizar por parte de la Oficina de Graduados un control estricto en la confirmación y que la información sea verídica sobre las ofertas o vacantes que se registran por parte de las empresas registradas y así mismo tanto la oficina como la Universidad de Cundinamarca evite futuras demandas por parte de los usuarios en este caso graduados y estudiantes de la institución.</t>
  </si>
  <si>
    <t xml:space="preserve">Registros en base de datos de trabajando.com y Oficina de Graduados </t>
  </si>
  <si>
    <t>Formación y aprendizaje (Virtualización)</t>
  </si>
  <si>
    <t xml:space="preserve">Favorecimiento a terceros frente a los cursos virtuales. </t>
  </si>
  <si>
    <t>certificar cursos virtuales a personas que no realizaron los mismos.
Perdida de credibilidad de los funcionarios del proceso.</t>
  </si>
  <si>
    <t xml:space="preserve">Error de los procedimientos aplicados dentro de la Universidad.
Que los beneficiados no tengan la idoneidad para aplicar los conocimientos.
</t>
  </si>
  <si>
    <t>Validación de la plataforma</t>
  </si>
  <si>
    <t>Validar la plataforma de los cierres de los cursos en las fechas establecidas</t>
  </si>
  <si>
    <t>Reporte de la plataforma de cursos virtuales</t>
  </si>
  <si>
    <t>Oficina de Educación Virtual y a Distancia</t>
  </si>
  <si>
    <t>Reporte inscritos en curso / certificados aprobados.</t>
  </si>
  <si>
    <t xml:space="preserve">Violación a los Derechos de Autor </t>
  </si>
  <si>
    <t xml:space="preserve">Publicar información sin citar el Autor </t>
  </si>
  <si>
    <t>Demandas a la Institución por plagio de propiedad intelectual</t>
  </si>
  <si>
    <t>Cesión de derechos</t>
  </si>
  <si>
    <t>Firma de formato sesión de derechos de Autor</t>
  </si>
  <si>
    <t>Formato firmado</t>
  </si>
  <si>
    <t>Numero de formatos firmados</t>
  </si>
  <si>
    <t xml:space="preserve">Estratégico </t>
  </si>
  <si>
    <t xml:space="preserve">Comunicaciones </t>
  </si>
  <si>
    <t xml:space="preserve"> Ocultar, alterar, manipular  información pública a  los grupos de interés dentro del aplicativo de seguimiento por parte de un(os) colaborador(es) del
proceso en beneficio propio o de un tercero.
Información errónea por parte de los solicitantes.</t>
  </si>
  <si>
    <t>Mala ejecución en el plan de trabajo de la oficina
Por presión o por ofrecimiento de beneficios por parte del líder de la
iniciativa, Exceso de poder e intereses particulares.</t>
  </si>
  <si>
    <t xml:space="preserve">Toma de decisiones
inadecuadas. 
Incumplimiento del plan de acción.
Inadecuada ejecución del presupuesto.
Falta de confiabilidad de la información.
Desinformación procesos (internos y externos). Afectación de la imagen institucional. </t>
  </si>
  <si>
    <t>Verificación de información</t>
  </si>
  <si>
    <t xml:space="preserve">Verificar los registros
que soportan el cumplimiento del plan de acción. Los ingenieros de la Dirección de Sistemas y Tecnología revisan que el aplicativo no presente
inconsistencias de información y/o cambios.
Lista de verificación de las solicitudes de publicación / lo publicado.
www.ucundinamarca.edu.co/sgc/index.php/macroproceso-estrategico/proceso-gestion-comunicacione
socialización a los funcionarios de la Universidad de Cundinamarca de la información a publicar.
</t>
  </si>
  <si>
    <t>Sistema Institucional de solicitudes - SIS
Lista de Verificación.
Socialización a los funcionarios.</t>
  </si>
  <si>
    <t xml:space="preserve">Jefe Oficina Asesora de Comunicaciones </t>
  </si>
  <si>
    <t xml:space="preserve"> - Número de soportes 
cargados / Número de soportes solicitados por
SIS 
- Lista de Verificación.
- Capacitación Realizada.</t>
  </si>
  <si>
    <t xml:space="preserve">Gracias a la plataforma, por medio del Sistema Institucional de Solicitudes SIS, se tiene un control  de la información a publicar, allí queda establecida la trazabilidad de las solicitudes, quien realizo la solicitud, cuando la realizo, que solicito y así mismo por parte de la Oficina Asesora de comunicaciones queda evidenciada la respuesta a los requerimientos.
Toda solicitud se debe realizar por medio de SIS, y si se requiere alguna modificación se puede enviar un correo adjuntando la información corregida siempre y cando se cite el numero de la solicitud anteriormente realizada para constatar. </t>
  </si>
  <si>
    <t>ECOP01 . Procedimiento Único de solicitudes 
Consolidado de Solicitudes arrojado por la Plataforma Institucional - SIS
Socializaciones con gran parte de los procesos sobre Uso adecuado del Manual de Imagen, y sobre lineamientos de como hacer solicitudes</t>
  </si>
  <si>
    <t>Producción o divulgación de información errónea para medios</t>
  </si>
  <si>
    <t>Error en la verificación de fuente de información</t>
  </si>
  <si>
    <t>Pérdida de credibilidad, afectación a la imagen institucional, información pública errada, desinformación a los usuarios y/o partes interesadas</t>
  </si>
  <si>
    <t>Verificación fuente de la información</t>
  </si>
  <si>
    <t>Verificar que la información a difundir venga por parte del líder del proceso.</t>
  </si>
  <si>
    <t>Sistema institucional de solicitudes - SIS</t>
  </si>
  <si>
    <t>Número de solicitudes realizadas/ Número de información errónea cargada</t>
  </si>
  <si>
    <t xml:space="preserve">Toda solicitud debe venir por parte del líder del proceso, así mismo la información debe ser completa, puntual y en la plataforma adjuntar todos los documentos o contenidos que se requieren publicar o divulgar, ya sea por el respectivo medio del servicio solicitado; las solicitudes solo las puede hacer los directores de extensiones y seccionales, decanos, coordinadores de programas, directores y jefes de procesos y de oficinas y una excepción con funcionarios del proceso de compras; siempre requerimos que las solicitudes se hagan con antelación pues sucede que muchas veces el solicitante no envía la información completa o realiza la solicitud muy cerca a la fecha de su requerimiento, siendo que en la oficina Asesora de Comunicaciones hay tiempos establecidos para cada servicio. </t>
  </si>
  <si>
    <t>ECOP01 . Procedimiento Único de solicitudes 
Consolidado de Solicitudes arrojado por la Plataforma Institucional - SIS
CIRCULAR No. 004 "Cumplimiento a los Lineamientos de la Oficina Asesora de Comunicaciones para el uso del aplicativo SIS"</t>
  </si>
  <si>
    <t xml:space="preserve">Proyecto Especiales y Relaciones Interinstitucionales </t>
  </si>
  <si>
    <t>Carencia de personal para adecuado seguimiento a la contratación</t>
  </si>
  <si>
    <t>Ausencia de personal de planta con el perfil idóneo para hacer seguimiento a la gestión contractual</t>
  </si>
  <si>
    <t xml:space="preserve">Contratación a cargo de la Universidad de Cundinamarca ejecutada deficientemente. Posibles declaratorias de incumplimiento.
Sanciones </t>
  </si>
  <si>
    <t>Capacitación en seguimiento contractual</t>
  </si>
  <si>
    <t xml:space="preserve">Capacitar al personal vinculado por contrato a término fijo y OPSs sobre el adecuado seguimiento a la ejecución contractual, de forma periódica, teniendo en cuenta la normatividad de régimen especial de la UDEC
</t>
  </si>
  <si>
    <t>Actas de reunión
Registros de asistencia</t>
  </si>
  <si>
    <t>Director de Proyectos Especiales y Relaciones Interinstitucionales - Oficina Jurídica de la Dirección.</t>
  </si>
  <si>
    <t>Capacitaciones realizadas/ capacitaciones programadas</t>
  </si>
  <si>
    <t xml:space="preserve">Se realiza capacitación al personal al ingresar al cargo. </t>
  </si>
  <si>
    <t xml:space="preserve">Archivo de gestión profesional administrativo. </t>
  </si>
  <si>
    <t>Incumplimiento de obligaciones contractuales de contratistas</t>
  </si>
  <si>
    <t>Factores externos que afectan la normal ejecución del contrato a cargo de contratistas de la UDEC</t>
  </si>
  <si>
    <t>Inejecución contractual que derive en demandas y declaratorias de incumplimiento a cargo de la Universidad de Cundinamarca.</t>
  </si>
  <si>
    <t>Seguimiento obligaciones de los contratistas</t>
  </si>
  <si>
    <t>Realizar seguimiento periódico  y continuo a la ejecución contractual de los contratistas de la Dirección, haciendo los requerimientos que sean necesarios para garantizar el normal desarrollo del contrato</t>
  </si>
  <si>
    <t>Actas de reunión de seguimiento</t>
  </si>
  <si>
    <t>Director de Proyectos Especiales y Relaciones Interinstitucionales y apoyo a la supervisión</t>
  </si>
  <si>
    <t>Bimestral</t>
  </si>
  <si>
    <t>Seguimientos realizados / seguimientos programados</t>
  </si>
  <si>
    <t xml:space="preserve">Mensualmente se realiza seguimiento a la ejecución de los contratistas administrativos. </t>
  </si>
  <si>
    <t>Asignar recursos a proyectos de inversión que no fueron avalados por el COUNFIS</t>
  </si>
  <si>
    <t>Presentación de proyectos de inversión sin el lleno de requisitos y vistos buenos de aprobación</t>
  </si>
  <si>
    <t xml:space="preserve">Asignación de recursos a proyectos sin avalar.
Perdida de oportunidad para la asignación de recursos a otros proyectos avalados y que cumplan con la misión institucional </t>
  </si>
  <si>
    <t>Revisión requisitos</t>
  </si>
  <si>
    <t>Revisar los requisitos para aprobar proyectos de inversión</t>
  </si>
  <si>
    <t>Correos, proyectos radicados, Acta del COUNFIS.</t>
  </si>
  <si>
    <t>Director de Planeación Institucional</t>
  </si>
  <si>
    <t>Permanente</t>
  </si>
  <si>
    <t xml:space="preserve">Proyectos de inversión aprobados y cargados </t>
  </si>
  <si>
    <t xml:space="preserve">Reporte de información oficial errada a entes de control </t>
  </si>
  <si>
    <t xml:space="preserve">Información errónea por parte de las áreas que reportan </t>
  </si>
  <si>
    <t xml:space="preserve">Sanciones por incumplimiento y/o información inexacta </t>
  </si>
  <si>
    <t>Aprobación de la Dirección financiera</t>
  </si>
  <si>
    <t>Vistos Buenos de la Dirección Financiera para el reporte del SNIES financiero; y Correos electrónicos de las áreas que intervienen en el reporte del SNIES poblacional.</t>
  </si>
  <si>
    <t>Correos, oficios, reportes</t>
  </si>
  <si>
    <t>N° reportes</t>
  </si>
  <si>
    <t xml:space="preserve">Autoevaluación y acreditación </t>
  </si>
  <si>
    <t>Omitir condiciones de calidad de un programa académico según la normatividad vigente del MEN, Decreto 1330 de 2019. y/o lineamientos de Acreditación.</t>
  </si>
  <si>
    <t xml:space="preserve">No presentar información, documentos, normatividad completa y válida para argumentar las condiciones de calidad del programa.
No anexar evidencias por condición de calidad (si se requieren) para presentar el programa a registro calificado o acreditación. 
</t>
  </si>
  <si>
    <t xml:space="preserve">No obtención del registro calificado del programa (Resolución MEN)
No obtención de la acreditación de alta calidad.(Resolución MEN)
No oferta del programa académico
El programa inactivo no puede admitir nuevos estudiantes 
Reducir las posibilidades de oferta académica para la población estudiantil 
Perdida de imagen institucional 
</t>
  </si>
  <si>
    <t>Verificación de documentos maestros</t>
  </si>
  <si>
    <t xml:space="preserve"> </t>
  </si>
  <si>
    <t>Retroalimentación  de los documentos. Formato revisión documentos maestros. 
Cronograma de Autoevaluación y Acreditación según vigencia.</t>
  </si>
  <si>
    <t>Director de Autoevaluación y acreditación</t>
  </si>
  <si>
    <t xml:space="preserve"> - N° de registros calificados negados/Total de registros calificados en proceso de renovación.
- N° de Programas con Acreditación de alta calidad/ Total de Programas presentados a acreditación.</t>
  </si>
  <si>
    <t>* Durante vigencia la vigencia 2020 se presentó al Ministerio de Educación Nacional el Documento Maestro para para obtención de Registro Calificado del programa académico Doctorado en Ciencias de la Educación y Documentos Maestros para renovación de Registro Calificado de los programas, Enfermería; Administración de Empresas, sedes Facatativá y Chía. Documentos Maestros debidamente construidos y revisados en cumplimiento de las exigencias normativas del Decreto 1330 de 2019, conforme los formatos institucionales. Los procesos actualmente se encuentran en revisión por parte del MEN. 
* En el mes de julio de 2020 se radicó ante el Consejo Nacional de Acreditación el Informe de Autoevaluación con fines de renovación de Acreditación en Alta Calidad, programa Licenciatura en Ciencias Sociales; documento construido en cumplimiento de los Lineamientos de Acreditación definidos por el CNA, estructurados en el formato institucional EAAF008. El proceso se encuentra actualmente en revisión por parte del CNA. 
* Se tiene previsto radicar antes del cierre de la vigencia 2020 el programa Ingeniería de Software, sede Soacha, para solicitud de obtención de Registro Calificado.
* Para la vigencia 2021 en coherencia con el Plan de Desarrollo Institucional 2020-20223, se radicarán los Documentos Maestros para obtención de Registro Calificado del programa Ingeniería Industrial, sede Chía; Ingeniería de Software, seccional Girardot; Licenciatura en Educación Física, Recreación y Deportes sede Fusagasugá y siete (7) programas de especialización en modalidad virtual, los cuales son construidos y verificado su cumplimiento mediante los formatos institucionales EAAF005 y EAAF006.</t>
  </si>
  <si>
    <r>
      <t xml:space="preserve">* Documentos Maestros y revisión programas Administración de Empresas sedes Facatativá y Chía; Doctorado en Ciencias de la Educación; Enfermería; Ingeniería de Software, Soacha.
</t>
    </r>
    <r>
      <rPr>
        <u/>
        <sz val="11"/>
        <color theme="4"/>
        <rFont val="Calibri"/>
        <family val="2"/>
        <scheme val="minor"/>
      </rPr>
      <t xml:space="preserve">https://mailunicundiedu-my.sharepoint.com/:f:/g/personal/acreditacion_ucundinamarca_edu_co/EgCo0Ox77hBErQ7WKBVODEgBDGsGEOzhgVHm5vuXaH2quQ?e=1wSaID </t>
    </r>
    <r>
      <rPr>
        <sz val="11"/>
        <color theme="1"/>
        <rFont val="Calibri"/>
        <family val="2"/>
        <scheme val="minor"/>
      </rPr>
      <t xml:space="preserve">
* Informe Autoevaluación Licenciatura en Ciencias Sociales.
</t>
    </r>
    <r>
      <rPr>
        <i/>
        <sz val="11"/>
        <color theme="4"/>
        <rFont val="Calibri"/>
        <family val="2"/>
        <scheme val="minor"/>
      </rPr>
      <t>https://www.ucundinamarca.edu.co/documents/facultades/educacion/INFORME_AUTOEVALUACION_ACREDITACION.pdf</t>
    </r>
  </si>
  <si>
    <t xml:space="preserve">Omitir información en la publicidad y oferta de los programas académicos de acuerdo al Decreto 1330 de 2019 MEN. </t>
  </si>
  <si>
    <t>La oferta y publicidad de los programas académicos activos debe ser clara, veraz y corresponder con la información registrada en el sistema SNIES-SACES MEN.</t>
  </si>
  <si>
    <t xml:space="preserve">Incumpliendo del Decreto 1330 de 2019 MEN
Incumpliendo de la Ley 1740 de 2014 MEN, Articulo 7, numeral 3.    de Inspección y Vigilancia de la Educación Superior. 
Sanciones por parte del Ministerio de Educación Nacional </t>
  </si>
  <si>
    <t>Verificación información publicada</t>
  </si>
  <si>
    <t xml:space="preserve">Verificar  la información,  oferta académica en la plataforma, publicaciones de los programas que emiten las  facultades </t>
  </si>
  <si>
    <t>Validar las publicaciones  acorde con la resolución MEN. 
Acta de seguimiento.</t>
  </si>
  <si>
    <t xml:space="preserve">Actas de seguimiento.
</t>
  </si>
  <si>
    <t>* Durante la vigencia 2020 se ha hecho actualizaciones de información de los programas académicos en la página web institucional, en coherencia con los Registros Calificados renovados: Ingeniería Ambiental, seccional Girardot - sede Facatativá; Ingeniería de Sistemas y Computación, sede Fusagasugá y sede Facatativá.
* Para la vigencia 2021 será revisada periódicamente y actualizada la información de programas académicos en la página web institucional, conforme el notificaciones del Ministerio de Educación Nacional.</t>
  </si>
  <si>
    <r>
      <t xml:space="preserve">Evidencia información de programas académicos actualizada en página web institucional en coherencia con resoluciones MEN de RRC
</t>
    </r>
    <r>
      <rPr>
        <i/>
        <sz val="11"/>
        <color theme="4"/>
        <rFont val="Calibri"/>
        <family val="2"/>
        <scheme val="minor"/>
      </rPr>
      <t xml:space="preserve">https://mailunicundiedu-my.sharepoint.com/:f:/g/personal/acreditacion_ucundinamarca_edu_co/Eig4CVRC5WtCvdBnBN5vrZQB94qsxIyst1iHOK0_PPSLGQ?e=TcMKMe </t>
    </r>
  </si>
  <si>
    <t>Apoyo</t>
  </si>
  <si>
    <t>Dirección de Sistemas y Tecnología</t>
  </si>
  <si>
    <t>Deficiencia en la implementación de los controles según Guía No. 8 del Ministerio de Tecnologías de la Información y la Comunicación Mintic</t>
  </si>
  <si>
    <t>Falta de compromiso institucional
Ausencia de recursos para la implementación de controles</t>
  </si>
  <si>
    <t>* Incumplimiento a la normatividad legal vigente
Perdida de información
Incidentes de Seguridad de la Información.</t>
  </si>
  <si>
    <t>Ejecución del Plan de Trabajo</t>
  </si>
  <si>
    <t>Ejecutar el Plan de Trabajo para la Vigencia 2020 del área del Sistema de Gestión de Seguridad de la Información</t>
  </si>
  <si>
    <t xml:space="preserve">Informes Comité SAC
Actas de reunión con compromisos, responsables y productos
Seguimiento cronogramas
</t>
  </si>
  <si>
    <t>Comité SAC
Dirección de Sistemas y Tecnología</t>
  </si>
  <si>
    <t>Ejecución de un 80% del plan de trabajo del área del Sistema de Gestión de Seguridad de la Información.</t>
  </si>
  <si>
    <t xml:space="preserve">Suministrar información personal que atente contra el derecho a la intimidad personal y familiar y a su buen nombre.  Ley de tratamiento de datos </t>
  </si>
  <si>
    <t xml:space="preserve"> - Incumplimiento de las directrices institucionales por parte de las  diferentes áreas de la institución 
- Inoportunidad a las quejas referente a la ley de protección de datos</t>
  </si>
  <si>
    <t xml:space="preserve"> - Sanciones Disciplinarias a la Institución
- Perdida de la confianza de los usuarios 
- Tramite ante la Procuraduría General de la Nación</t>
  </si>
  <si>
    <t>Comité SAC, Dirección de Sistemas y Tecnología y áreas que administren datos de los titulares de la Universidad de Cundinamarca</t>
  </si>
  <si>
    <t>Indisponibilidad de los Servicios Ofertados a las Partes Interesadas</t>
  </si>
  <si>
    <t xml:space="preserve"> - Incumplimiento de políticas institucionales para el cuidado de la información.
- Infraestructura Deficiente u obsoleta.
- Fallas en la Administración de los servicios de TI.
- Vencimiento de licencias y soporte de Infraestructura critica.</t>
  </si>
  <si>
    <t xml:space="preserve"> - Daño de Imagen Institucional.
- Repercusiones legales.
- Impacto económico.
- Retraso de procesos </t>
  </si>
  <si>
    <t>Ejecución proyectos de inversión</t>
  </si>
  <si>
    <t>Ejecutar los proyectos de Inversión para la gestión y Administración de TI vigencia 2019.</t>
  </si>
  <si>
    <t>Proyectos de Inversión, cronogramas de desarrollo del proyecto, Invitaciones Publicas, Informes de Supervisión, Pagos.</t>
  </si>
  <si>
    <t>Dirección Universitaria, Dirección de Sistemas y Tecnología.</t>
  </si>
  <si>
    <t>Servicios Ofertados y Operantes.</t>
  </si>
  <si>
    <t>Apoyo Académico</t>
  </si>
  <si>
    <t>Solicitud de bienes, servicios u obras innecesarios para los espacios académicos (Laboratorios, Bibliotecas, Unidades Agroambientales, Centros de ayudas, Auditorios, Gimnasios y Centros de cómputo) debido a la realización de compras sin la debida justificación académica.</t>
  </si>
  <si>
    <t>Falta de acompañamiento por parte de la Unidad de Apoyo Académico en la formulación de las necesidades de los espacios académicos en el Plan Anual de Adquisiciones (Inversión y Funcionamiento)</t>
  </si>
  <si>
    <t>Detrimento patrimonial.
Posibilidad de adquirir bienes o servicios que no sean útiles o necesarios para brindar apoyo a las actividades académicas que se llevan a cabo en los espacios adscritos a la Unidad de Apoyo Académico.</t>
  </si>
  <si>
    <t>Verificación de proyectos de inversión</t>
  </si>
  <si>
    <t>Verificar por parte de la academia y  de la Unidad de Apoyo Académico en la formulación de los proyectos de inversión del POAI que sean competencia del Proceso Apoyo Académico y consolidado de las necesidades del plan Anual de Adquisiciones.</t>
  </si>
  <si>
    <t xml:space="preserve">Consolidado del Plan Anual de Adquisiciones (Servicio Solicitudes UAA- Aplicativo) (Banco Universitario de Proyectos) (Plan Anual de Adquisiciones Publicado Página)
</t>
  </si>
  <si>
    <t>Jefe Unidad de Apoyo Académico</t>
  </si>
  <si>
    <t xml:space="preserve">Nº de Solicitudes </t>
  </si>
  <si>
    <t>Se ha realizado el seguimiento de los procesos a gestionar por parte de la Unidad de Apoyo Académico y de acuerdo a la pertinencia de cada rubro se implementan por medio del Plan Anual de Adquisiciones, El Banco universitario de Proyectos y el Aplicativo de Contratación.</t>
  </si>
  <si>
    <t>https://www.ucundinamarca.edu.co/
Plan Anual de Adquisiciones
Aplicativo Banco Universitario de Proyectos</t>
  </si>
  <si>
    <t>Uso indebido de bienes públicos.
Utilización de espacios académicos y elementos educativos de la universidad, para beneficio personal o en  favorecimiento a terceros,  por la mala administración de los recursos.</t>
  </si>
  <si>
    <t>Falta de capacitación al personal adscrito a la Unidad de Apoyo Académico sobre el uso de los recursos y espacios académicos.</t>
  </si>
  <si>
    <t>Posibilidad de utilizar los espacios académicos o elementos educativos por fuera de sus funciones y en favorecimiento de terceros, sin cumplir previamente con los procedimientos establecidos para cada servicio que se presta a la comunidad académica.</t>
  </si>
  <si>
    <t>Capacitación de personal</t>
  </si>
  <si>
    <t xml:space="preserve"> Capacitar al personal adscrito al proceso de Apoyo Académico sobre el manejo de los recursos con los que cuentan los espacios académicos.
Control de los recursos por medio del aplicativo de Gestión Apoyo Académico </t>
  </si>
  <si>
    <t>Registros de Asistencia
Formato ESGr015
Seguimiento Aplicativo Gestión Apoyo Académico</t>
  </si>
  <si>
    <t>Nº de Capacitaciones Realizadas</t>
  </si>
  <si>
    <t xml:space="preserve">Por medio del Aplicativo Gestión Apoyo Académico, se hace seguimiento a todas las solicitudes de los diferentes servicios que se ofrecen en la Universidad de Cundinamarca por medio del proceso gestión Apoyo Académico. A través del seguimiento se hace el control de los recursos adscritos a los espacios de la Unidad de Apoyo Académico. </t>
  </si>
  <si>
    <t>https://www.ucundinamarca.edu.co/
Aplicativo Gestión Apoyo Académico
Procedimiento AAAP05</t>
  </si>
  <si>
    <t>Gestión Documental</t>
  </si>
  <si>
    <t>Filtración de  Información de las Oficinas de Correspondencia y el Archivo Central.</t>
  </si>
  <si>
    <t>Sanciones pecuniarias y judiciales.</t>
  </si>
  <si>
    <t xml:space="preserve">Posibilidad de poner en riesgo la entidad </t>
  </si>
  <si>
    <t>Socialización comportamientos éticos</t>
  </si>
  <si>
    <t xml:space="preserve">Socialización de Ética y Moral a los funcionarios públicos, frente al manejo documental de archivo y correspondencia. </t>
  </si>
  <si>
    <t>Acta y registro de asistencia de la socialización.</t>
  </si>
  <si>
    <t>Jefe de Archivo y Correspondencia</t>
  </si>
  <si>
    <t xml:space="preserve">N° de Socializaciones. </t>
  </si>
  <si>
    <t xml:space="preserve">Se realizo dos Socializaciones una presencial y otra virtual </t>
  </si>
  <si>
    <t>se envió a control Interno la Acta que se realizo y las socializaciones</t>
  </si>
  <si>
    <t>Dirección Financiera - Tesorería</t>
  </si>
  <si>
    <t>No cumplimiento de los requisitos legales para el pago de cuentas</t>
  </si>
  <si>
    <t>Información no contable con vacíos o incompleta (registros mal digitados) lo que genera información financiera poco confiable.</t>
  </si>
  <si>
    <t xml:space="preserve"> - Hallazgos en auditorias por entes de control.
- Sanciones por parte de los entes de control.
</t>
  </si>
  <si>
    <t>Revisión requisitos cuentas por pagar</t>
  </si>
  <si>
    <t>Revisar la consolidación de cuentas por pagar, de acuerdo a lo establecido en la Resolución No. 206 de 2012</t>
  </si>
  <si>
    <t>Lista de verificación</t>
  </si>
  <si>
    <t>Jefe de tesorería</t>
  </si>
  <si>
    <t>N° de cuentas devueltas/total de cuentas recibidas</t>
  </si>
  <si>
    <t>Giro de cuentas por fuente de financiación diferente a la que corresponde</t>
  </si>
  <si>
    <t>Desfinanciación en las cuentas bancarias por fuentes de financiación.
Desvió de recurso por fuente que no corresponde.</t>
  </si>
  <si>
    <t>No pago de las cuentas debido a que los recursos destinados para el giro fueron utilizados en otras fuentes.</t>
  </si>
  <si>
    <t>Verificación de causación</t>
  </si>
  <si>
    <t>Generan un control previo al giro, verificando la causación remitida por contabilidad</t>
  </si>
  <si>
    <t>Registro de pago de cuentas</t>
  </si>
  <si>
    <t xml:space="preserve">Dirección Financiera -  Presupuesto - Tesorería </t>
  </si>
  <si>
    <t>No constituir reservas presupuestales de apropiación y/o cuentas por pagar dentro de los términos establecidos por el Estatuto Presupuestal.</t>
  </si>
  <si>
    <t>Desconocimiento de la normas y procedimientos internos</t>
  </si>
  <si>
    <t>Incumplimiento de la normatividad institucional 
Hallazgos en auditorías por entes de control</t>
  </si>
  <si>
    <t>Publicación cronograma</t>
  </si>
  <si>
    <t xml:space="preserve">Publicar el cronograma del cierre de la vigencia fiscal.
</t>
  </si>
  <si>
    <t>.- Cronograma de cierre de vigencia
- Reporte del AFIr 09, AFIr10 y AFIr 027</t>
  </si>
  <si>
    <t>Directora Financiera-Tesorería-Presupuesto</t>
  </si>
  <si>
    <t>N° de legalizaciones devueltas/Total de recibidas</t>
  </si>
  <si>
    <t>Dirección Financiera -  Contabilidad</t>
  </si>
  <si>
    <t xml:space="preserve">No legalización de recursos con los soportes requeridos </t>
  </si>
  <si>
    <t>Al cierre de la vigencia fiscal no se identifican todas las reservas de apropiación y/o cuentas por pagar.</t>
  </si>
  <si>
    <t>Sanción disciplinaria por la no aplicación de la normatividad
Hallazgos por parte de entes de control</t>
  </si>
  <si>
    <t>Informe supervisor</t>
  </si>
  <si>
    <t>Cronograma de cierre de vigencia, estableciendo plazos para la entrega de información por parte de los supervisores de contratos</t>
  </si>
  <si>
    <t xml:space="preserve"> - Listado de asistencia a capacitación
- Control en Excel de fechas de legalización</t>
  </si>
  <si>
    <t>Dirección Financiera-Contabilidad</t>
  </si>
  <si>
    <t>N° de reservas presupuestales</t>
  </si>
  <si>
    <t>Bienes y Servicios  - Almacén</t>
  </si>
  <si>
    <t>Inconsistencias y/o desactualización en los inventarios (físicos vrs sistema GESTASOFT)</t>
  </si>
  <si>
    <t xml:space="preserve">Alteración en la verificación del inventario a favor de las partes con el fin de lograr un beneficio propio, económico o personal
Perdida de bienes
Desinformación  de  funcionarios de los usuarios sobre los traslados de bienes a su cargo.
Errores en la ejecución del procedimiento ABSP07 - VERIFICACIÓN Y BAJAS DE INVENTARIOS
Falta de mantenimiento y actualización del GESTASOFT
</t>
  </si>
  <si>
    <t>Procesos disciplinarios 
Intervención por los entes de control
Suspensión del cargo
Posibles pérdidas físicas de los elementos  (detrimento patrimonial)
Sistema de información poco fiable</t>
  </si>
  <si>
    <t>Conciliar información</t>
  </si>
  <si>
    <t>Que todo este sistematizado, conciliado permanentemente
Entrega formal de inventario a jefes de oficinas</t>
  </si>
  <si>
    <t>Inventario físico y sistematizado en plataforma GESTASOFT</t>
  </si>
  <si>
    <t>Jefe de almacén o quien haga sus veces</t>
  </si>
  <si>
    <t>Semestral
Anual</t>
  </si>
  <si>
    <t>Reporte plataforma GESTASOFT
Acta entrega de inventario</t>
  </si>
  <si>
    <t>Bienes y Servicios  - Recursos físicos</t>
  </si>
  <si>
    <t xml:space="preserve">   PERDIDA O USO INADECUADO DEL COMBUSTIBLE Y/O REPUESTOS DE VEHÍCULOS ASIGNADO PARA LOS VEHÍCULOS OFICIALES DE LA UNIVERSIDAD DE CUNDINAMARCA   </t>
  </si>
  <si>
    <t xml:space="preserve">Inadecuado control al contrato de suministro de  combustible por parte del supervisor.
Fallas en el  suministro por parte de la Estación de Gasolina
Acuerdos indebidos en el suministro entre conductores o personal de la institución y proveedor
</t>
  </si>
  <si>
    <t>Detrimento en el patrimonio público</t>
  </si>
  <si>
    <t>Contrato combustible</t>
  </si>
  <si>
    <t>Suscripción contrato de suministro de combustible a través de la tienda virtual de  Colombia Compra Eficiente (depende vigencia acuerdos).
Uso de chip para suministro de combustible.
Gestionar la incorporación de personal técnico idóneo para la supervisión del contrato.</t>
  </si>
  <si>
    <t xml:space="preserve">  Boucher de  tanqueo con el número de placa del vehículo , verificando la fecha y hora del consumo de combustible.                                
Firma de los contratos , tanto para combustible como para el técnico automotriz.</t>
  </si>
  <si>
    <t>Jefe de Recursos físicos o quien haga sus veces</t>
  </si>
  <si>
    <t>semestral</t>
  </si>
  <si>
    <t>Evidencias de los Boucher</t>
  </si>
  <si>
    <t>Para mitigar el riego se esta contratando el combustible a través de Colombia Compra Evidente , lo que permite tener mas de 200 estaciones de servicios, cada vehículo tiene un chip para la recarga de combustible y nos reportan a través de un aplicativo pudiendo hacer control en tiempo real</t>
  </si>
  <si>
    <t>aplicativo que se adjunta y reportes de sigue de la contratación</t>
  </si>
  <si>
    <t>Bienes y Servicios  - Compras</t>
  </si>
  <si>
    <t>Celebración indebida de contratos</t>
  </si>
  <si>
    <t>Celebrar un contrato sin el lleno de los requisitos establecidos en el Acuerdo 012  "Por el cual se expide el Estatuto de Contratación de la Universidad de Cundinamarca, Resolución 206 de 2012 y Resolución 170 de 2017</t>
  </si>
  <si>
    <t>Proceso disciplinario, Proceso penal, sanción o destitución</t>
  </si>
  <si>
    <t>Estudios previos</t>
  </si>
  <si>
    <t>Fortalecer los estudios previos, dar estricto cumplimiento a lo establecido en el Acuerdo 012 de 2012, Resolución 206 de 2012 y Resolución 170 de 2017</t>
  </si>
  <si>
    <t>Concepto Técnico y Económico</t>
  </si>
  <si>
    <t>Área Solicitante - Jefe de Compras</t>
  </si>
  <si>
    <t>Procesos realizados Trimestre /Conceptos Técnicos en el Trimestre</t>
  </si>
  <si>
    <t>Una vez se cuenta con pluralidad de oferentes y selección objetiva en cada proceso u orden contractual, el (la) gestor(a) encargado(a) de la oficina de compras solicita al área técnica o área solicitante de la Contratación el respectivo Concepto Técnico y Económico (ABSr100_V3) a través de la herramienta INTEGRADOC, seguidamente éste es publicado en la Plataforma Institucional.</t>
  </si>
  <si>
    <t>Herramienta INTEGRADOC, Página Web Institucional https://www.ucundinamarca.edu.co/index.php/invitaciones-publicas-fusagasuga, Acervo Documental Digital Oficina de Compras.</t>
  </si>
  <si>
    <t>Favorecimiento en la realización de contratos esperando dádivas, coimas o algún beneficio particular</t>
  </si>
  <si>
    <t xml:space="preserve">Interferir en los procesos de selección directa o indirectamente con el fin de beneficiar a un tercero </t>
  </si>
  <si>
    <t>Incumplimiento de los principios de la contratación estatal, afectación a los recursos públicos y deterioro de imagen institucional</t>
  </si>
  <si>
    <t>Verificación de lista de documentos</t>
  </si>
  <si>
    <t>Estricto cumplimiento a lo establecido en el  Manual de Contratación mediante el diligenciamiento de lista de verificación de documentos de Contratación Directa</t>
  </si>
  <si>
    <t>Lista de verificación documentos contratación Directa ABSF087</t>
  </si>
  <si>
    <t>Jefe de compras o funcionario designado</t>
  </si>
  <si>
    <t xml:space="preserve"> Procesos realizados/ procesos no legalizados por incumplimiento de requisitos</t>
  </si>
  <si>
    <t>Respecto a la lista de verificación de documentos de Contratación Directa según el documento ABSF087, no se cuenta con soporte digital, puesto que el diligenciamiento de éste se venía realizando de manera física y de igual manera se encuentra incluido en el acervo documental físico. Teniendo en cuenta la emergencia Sanitaria Covid-19 se está llevando a cabo la solicitud de incorporación de dicho formato en el INTEGRADOC al Ingeniero Duban Moreno de la Oficina de Calidad, encargado del manejo de la Plataforma.</t>
  </si>
  <si>
    <t>Se cuenta con registro de la trazabilidad de documentos en la herramienta INTEGRADOC.</t>
  </si>
  <si>
    <t>Incumplimiento de Contrato por falta de seguimiento por parte de  la Supervisión o Interventoría</t>
  </si>
  <si>
    <t>Incumplimiento de  la labor de Supervisión e Interventoría de acuerdo a lo establecido en el Acuerdo 012 de 2012, Resolución 206 de2012,  Resolución 170 de 2017 y Estatuto Anticorrupción</t>
  </si>
  <si>
    <t xml:space="preserve"> Incumplimiento contractual, detrimento patrimonial e investigaciones de tipo disciplinario, fiscal y penal</t>
  </si>
  <si>
    <t>Herramienta Integradoc</t>
  </si>
  <si>
    <t>Puesta en funcionamiento de herramienta Integradoc y el procedimiento para Supervisores e Interventores</t>
  </si>
  <si>
    <t>Contratos creados en Integradoc</t>
  </si>
  <si>
    <t>Jefe Área Solicitante - Jefe de Compras - Supervisor o Intervenor</t>
  </si>
  <si>
    <t>No. Contratos creados en Integradoc en el Trimestre  / Procesos realizados en el Trimestre</t>
  </si>
  <si>
    <t>Se cuenta con la herramienta Integradoc Supervisión e Interventoría, herramienta digital la cual solicita informes de avance y documentación de actuaciones contractuales en caso de haber solicitado prórroga, adición, suspensión, entre otros, información que debe ser cargada al aplicativo por la Supervisión</t>
  </si>
  <si>
    <t>Procedimiento ABSP18 Supervisión e Interventoría - Herramienta Integradoc</t>
  </si>
  <si>
    <t>Jurídica</t>
  </si>
  <si>
    <t>Emisión de conceptos jurídicos sin atender la normatividad vigente ni la jurisprudencia sobre la materia</t>
  </si>
  <si>
    <t>Constreñimiento para la emisión de conceptos alejados de la normatividad y jurisprudencia aplicable</t>
  </si>
  <si>
    <t>El desarrollo de actividades en procesos misionales o de apoyo sin el lleno de los requisitos jurídicos.</t>
  </si>
  <si>
    <t>Capacitación funcionarios</t>
  </si>
  <si>
    <t>Difusión, capacitación y concientización a los funcionarios del proceso de las consecuencias jurídicas de la materialización del riesgo</t>
  </si>
  <si>
    <t>Actas de
capacitación</t>
  </si>
  <si>
    <t>Director Jurídico</t>
  </si>
  <si>
    <t>N° Capacitaciones</t>
  </si>
  <si>
    <t>Suscripción de contratos sin los requisitos legales y reglamentarios</t>
  </si>
  <si>
    <t>Carencia de verificación de los requisitos legales de los procesos contractuales que adelanta la universidad</t>
  </si>
  <si>
    <t>Nulidad de los procesos contractuales</t>
  </si>
  <si>
    <t>Requisitos contratación</t>
  </si>
  <si>
    <t>Ejercicio de controles  en todas las fases de la contratación</t>
  </si>
  <si>
    <t>Formatos de verificación de los requisitos legales de los procesos de contratación</t>
  </si>
  <si>
    <t>mensual</t>
  </si>
  <si>
    <t>Procesos de contratación</t>
  </si>
  <si>
    <t>Pérdida o alteración de documentos relevantes dentro de los procesos en donde se encuentren comprometidos intereses de la universidad por parte de un(os) colaborador(es) en favorecimiento propio o de un tercero</t>
  </si>
  <si>
    <t>Conflicto de intereses de los abogados a cargo de los procesos judiciales.</t>
  </si>
  <si>
    <t>Fallos desfavorables a la universidad que impliquen el pago de derechos o indemnizaciones a las que no haya lugar</t>
  </si>
  <si>
    <t>Revisión periódica</t>
  </si>
  <si>
    <t>Ejercicio de controles periódicos de los procesos judiciales en curso</t>
  </si>
  <si>
    <t>Formato de control de procesos judiciales</t>
  </si>
  <si>
    <t>Fallos judiciales</t>
  </si>
  <si>
    <t xml:space="preserve">Talento Humano </t>
  </si>
  <si>
    <t>Celebración indebida de contratos, prevaricato:  
- No cumplir con los requisitos mínimos de contratación.
- Títulos Falsos.
- Asignación de puntos y categorías para favorecer a un tercero.
- Suministro de información acerca de convocatorias para favorecer a un tercero.</t>
  </si>
  <si>
    <t>Amiguismo o influencia de un tercero.
Falta de transparencia del actuar en los funcionarios.
Falta de controles en la revisión de los requisitos de contratación</t>
  </si>
  <si>
    <t xml:space="preserve"> - Incumplimiento  al principio de igualdad y transparencia.
- Detrimento patrimonial.
- Imputación de cargos en procesos penales, disciplinarios y/o fiscales.</t>
  </si>
  <si>
    <t>Verificación requisitos contratos</t>
  </si>
  <si>
    <t xml:space="preserve">Check list para el cumplimiento de los requisitos para la vinculación .
Muestreo sobre los contratos de personal administrativos y docente para la verificación de la hijo de vida.
Verificación de los requisitos para la asignación de los puntos en el comité de asignación de puntaje y comité de profesor. </t>
  </si>
  <si>
    <t xml:space="preserve">ATHF131                
Actas de comité de  asignación de puntaje y comité de profesor.  </t>
  </si>
  <si>
    <t>Dirección de Talento Humano</t>
  </si>
  <si>
    <t>Check list,  acta de posesión con requisitos, formato de verificación.
Acuerdo 024 del 2007, 018 de 2015 y el decreto nacional 1279</t>
  </si>
  <si>
    <t>El riesgo se mantiene en constante revisión en los momentos de contratación tanto de personal administrativo como de personal docente.</t>
  </si>
  <si>
    <t>Archivo Talento Humano</t>
  </si>
  <si>
    <t>Talento Humano - SST</t>
  </si>
  <si>
    <t xml:space="preserve">Vulnerabilidad en los puntos de control de vinculación a los funcionarios frente al cumplimiento de requisitos legales  (Evaluaciones medicas ocupacional de ingreso)
</t>
  </si>
  <si>
    <t>Corrupción</t>
  </si>
  <si>
    <t>No aplicación de los controles establecido en el procedimiento.</t>
  </si>
  <si>
    <t xml:space="preserve">Incremento de costos administrativos.
Sanciones </t>
  </si>
  <si>
    <t>Verificación examen médico</t>
  </si>
  <si>
    <t xml:space="preserve"> - Verificar la realización de la evaluación medica antes de la contratación.
-  Verificación de aptitud médica para el cargo.</t>
  </si>
  <si>
    <t>1. V.B. en lista de chequeo.</t>
  </si>
  <si>
    <t>Coordinadora Sistema de Gestión de seguridad y salud en el trabajo</t>
  </si>
  <si>
    <t xml:space="preserve">Lista de chequeo </t>
  </si>
  <si>
    <t>La oficina de SST da el visto bueno en le lista de  chequeo hace parte de los soportes de la hoja de vida, que reposan en la oficina de TH, la contratación no se realiza si falta dicho requisito.</t>
  </si>
  <si>
    <t>Archivos de la oficina de talento humano</t>
  </si>
  <si>
    <t xml:space="preserve">Vulnerabilidad en los puntos de control de vinculación a los funcionarios frente  al cumplimiento de requisitos legales  (ARL)
</t>
  </si>
  <si>
    <t>Sanciones o multas a la Universidad</t>
  </si>
  <si>
    <t>Verificación afiliación</t>
  </si>
  <si>
    <t xml:space="preserve">Verificación aleatoria por parte de la oficina de SST en afiliación ARL Semestral. </t>
  </si>
  <si>
    <t>Registro en Excel y descarga de certificados verificados.</t>
  </si>
  <si>
    <t xml:space="preserve">N° de verificaciones /N° trabajadores </t>
  </si>
  <si>
    <t xml:space="preserve">Se realizó la validación del personal (planta - administrativo-docente )afiliado a la ARL Positiva y que se encuentra activo descargando base de datos  del software ALISSTA, se valido el  número de personas vinculadas en las diferentes modalidades de contratos  en los  meses de abril y agosto. </t>
  </si>
  <si>
    <t xml:space="preserve">Archivos de la oficina de SST, semestralmente se entrega los soportes a la oficina de control interno. </t>
  </si>
  <si>
    <t xml:space="preserve">Vulnerabilidad en los puntos de control de vinculación los funcionarios frente al cumplimiento de requisitos legales  (ARL) para contratistas.
</t>
  </si>
  <si>
    <t>No aplicación de los controles establecido en el procedimiento para contratistas y proveedores.
No cumplimiento a las obligaciones del Manual de Contratistas y proveedores ATHM 023</t>
  </si>
  <si>
    <t xml:space="preserve">1. Registro en Excel y descarga de certificados verificados-OPS.
</t>
  </si>
  <si>
    <t xml:space="preserve">N° de verificaciones /N° contratistas.
</t>
  </si>
  <si>
    <t>Vulnerabilidad en los seguimiento de condiciones de salud para ingreso a las instalaciones de la Universidad</t>
  </si>
  <si>
    <t xml:space="preserve">No aplicación de los controles de reporte de condiciones de salud para ingreso a las instalaciones de la Universidad. </t>
  </si>
  <si>
    <t>Incumplimiento de las norma de bioseguridad de la Universidad y exposición a contagio de la población trabajadora, para las personas que ingresen a las instalaciones de la Universidad</t>
  </si>
  <si>
    <t>Extremo</t>
  </si>
  <si>
    <t>Reducir</t>
  </si>
  <si>
    <t xml:space="preserve">Verificación condiciones de salud </t>
  </si>
  <si>
    <t xml:space="preserve">Verificación de las condiciones de salud de las personas que van a ingresar a las instalaciones de la Universidad </t>
  </si>
  <si>
    <t>Validación en shareponit</t>
  </si>
  <si>
    <t xml:space="preserve">Oficina de SST </t>
  </si>
  <si>
    <t xml:space="preserve">No de solicitudes verificadas/No de validaciones realizadas </t>
  </si>
  <si>
    <t>Este es un riesgo nuevo que se propone para la vigencia 2021.</t>
  </si>
  <si>
    <t>Bienestar Universitario</t>
  </si>
  <si>
    <t>Incumplimiento de los requisitos legales para la asignación o reconocimiento de exoneraciones de matrícula y/o apoyos socioeconómicos</t>
  </si>
  <si>
    <t>*Favorecimiento a terceros.
*No cumplimiento de procedimientos.</t>
  </si>
  <si>
    <t>Sistematización y parametrización SIPSE</t>
  </si>
  <si>
    <t xml:space="preserve">Sistematizar y parametrizar de la plataforma SIPSE, para un mayor control </t>
  </si>
  <si>
    <t>Plataforma</t>
  </si>
  <si>
    <t>Director Bienestar Universitario</t>
  </si>
  <si>
    <t>Parametrización plataforma SIPSE</t>
  </si>
  <si>
    <t>Permitir la suplantación de los beneficiarios a los planes de alimentación, hogar, restaurante en la Universidad de Cundinamarca</t>
  </si>
  <si>
    <t xml:space="preserve">Falta de control de la entrega del servicio a los beneficiados.
Favorecimiento a terceros.
</t>
  </si>
  <si>
    <t>Detrimento patrimonial.
Utilización indebida de la información de la institución.</t>
  </si>
  <si>
    <t>Verificación identidad</t>
  </si>
  <si>
    <t>Incluir en las obligaciones del contrato de prestación del servicio se den estricto cumplimiento a la resolución de reconocimiento. 
visitas a los lugares de prestación del servicio</t>
  </si>
  <si>
    <t xml:space="preserve">Contratos 
Resoluciones de reconocimiento
Registros de asistencias  
</t>
  </si>
  <si>
    <t>N° de contratos 
N° de visitas</t>
  </si>
  <si>
    <t>Fecha generación : 2021-01-07</t>
  </si>
  <si>
    <t>DATOS TRÁMITES RACIONALIZADOS</t>
  </si>
  <si>
    <t>ACCIONES DE RACIONALIZACIÓN IMPLEMENTADAS</t>
  </si>
  <si>
    <t>PLAN DE EJECUCIÓN</t>
  </si>
  <si>
    <t>MONITOREO</t>
  </si>
  <si>
    <t>SEGUIMIENTO Y EVALUACIÓN</t>
  </si>
  <si>
    <t>Tipo</t>
  </si>
  <si>
    <t>Número</t>
  </si>
  <si>
    <t>Nombre</t>
  </si>
  <si>
    <t>Estado</t>
  </si>
  <si>
    <t>Situación anterior</t>
  </si>
  <si>
    <t>Mejora implementada</t>
  </si>
  <si>
    <t>Beneficio al ciudadano y/o entidad</t>
  </si>
  <si>
    <t>Tipo racionalización</t>
  </si>
  <si>
    <t>Acciones racionalización</t>
  </si>
  <si>
    <t>Fecha inicio</t>
  </si>
  <si>
    <t>Fecha final racionalización</t>
  </si>
  <si>
    <t>Fecha final Implementación</t>
  </si>
  <si>
    <t>Justificación</t>
  </si>
  <si>
    <t>Monitoreo Jefe Planeación</t>
  </si>
  <si>
    <t>Valor ejecutado (%)</t>
  </si>
  <si>
    <t>Observaciones/Recomendaciones</t>
  </si>
  <si>
    <t>Seguimiento jefe control interno</t>
  </si>
  <si>
    <t>Plantilla Único - Hijo</t>
  </si>
  <si>
    <t>Aplazamiento del semestre</t>
  </si>
  <si>
    <t>Inscrito</t>
  </si>
  <si>
    <t>Actualmente se diligencia un formato y se lleva a aprobación del Consejo de Facultad correspondiente.</t>
  </si>
  <si>
    <t>Diseñar un aplicativo donde el estudiante haga su solicitud y la respuesta sea de manera electrónica.</t>
  </si>
  <si>
    <t>Ahorro de tiempo y de trámites internos.</t>
  </si>
  <si>
    <t>Tecnológica</t>
  </si>
  <si>
    <t>Formularios diligenciados en línea</t>
  </si>
  <si>
    <t>Sistemas y Tecnología, Direcciones de Programa y Decanaturas</t>
  </si>
  <si>
    <t>Si</t>
  </si>
  <si>
    <t>Sí</t>
  </si>
  <si>
    <t>Respondió</t>
  </si>
  <si>
    <t>Pregunta</t>
  </si>
  <si>
    <t>Observación</t>
  </si>
  <si>
    <t>1. ¿Cuenta con el plan de trabajo para implementar la propuesta de mejora del trámite?</t>
  </si>
  <si>
    <t>la Universidad de Cundinamarca implemento una estrategia de trabajo con el fin de racionalizar el trámite</t>
  </si>
  <si>
    <t>2. ¿Se implementó la mejora del trámite en la entidad?</t>
  </si>
  <si>
    <t>se racionalizó el trámite y puede ser visto mediante la plataforma de la Universidad y la comunidad académica goza de este</t>
  </si>
  <si>
    <t>3. ¿Se actualizó el trámite en el SUIT incluyendo la mejora?</t>
  </si>
  <si>
    <t>se realizó la actualización del trámite por parte del proceso de admisiones y registro, de igual manera la mejora del mismo</t>
  </si>
  <si>
    <t>4. ¿Se ha realizado la socialización de la mejora tanto en la entidad como con los usuarios?</t>
  </si>
  <si>
    <t>La Universidad de Cundinamarca ha dispuesto la socialización de la racionalización del trámite mediante la pagina WEB en donde la comunidad educativa puede acceder al mismo.</t>
  </si>
  <si>
    <t>5. ¿El usuario está recibiendo los beneficios de la mejora del trámite?</t>
  </si>
  <si>
    <t>La comunidad educativa esta recibiendo beneficios a través de esta racionalización al simplificar y acelerar el mismo</t>
  </si>
  <si>
    <t>6. ¿La entidad ya cuenta con mecanismos para medir los beneficios que recibirá el usuario por la mejora del trámite?</t>
  </si>
  <si>
    <t>el trámite dispone al final del mismo para que se califique su beneficio y satisfacción del mismo.</t>
  </si>
  <si>
    <t>Reingreso a un programa académico</t>
  </si>
  <si>
    <t>Se diligencia un formulario que se radica al programa correspondiente.</t>
  </si>
  <si>
    <t>Diseñar un aplicativo donde el estudiante haga su solicitud de manera electrónica.</t>
  </si>
  <si>
    <t>Reducción en el tiempo.</t>
  </si>
  <si>
    <t>Radicación, descarga y/o envío de documentos electrónicos</t>
  </si>
  <si>
    <t>Sistemas y Tecnología, Direcciones de Programa</t>
  </si>
  <si>
    <t>La Universidad de Cundinamarca mediante los procesos responsables ha implementado un plan de trabajo con el fin de lograr la racionalización del trámite.</t>
  </si>
  <si>
    <t>se ha implementado la mejora del trámite de la cual puede disfrutar los usuarios del mismo</t>
  </si>
  <si>
    <t>se actualizó el trámite por parte de la oficina de Admisiones y Registro ante el SUIT</t>
  </si>
  <si>
    <t>La Universidad de Cundinamarca ha dispuesto mediante la página WEB la socialización del trámite racionalizado con el fin de que conozcan los beneficios del mismo.</t>
  </si>
  <si>
    <t>los usuarios ya pueden disfrutar de la mejora del trámite a través de la plataforma institucional desde ROL.</t>
  </si>
  <si>
    <t>su</t>
  </si>
  <si>
    <t>La Universidad de Cundinamarca ha dispuesto al final del trámite, la percepción del usuario y del beneficio recibido, con el fin de medir la satisfacción de los mismos.</t>
  </si>
  <si>
    <t>Devolución y/o compensación de pagos en exceso y pagos de lo no debido por conceptos no tributarios</t>
  </si>
  <si>
    <t>Actualmente se tienen habilitados canales físicos, se realiza el proceso por la oficina de correspondencia y se trabaja de manera presencial.</t>
  </si>
  <si>
    <t>Habilitar canales digitales (vía correo electrónico)</t>
  </si>
  <si>
    <t>Disminución de costos de desplazamientos y gastos de papelería para el estudiante.</t>
  </si>
  <si>
    <t>Tesorería</t>
  </si>
  <si>
    <t>la universidad de Cundinamarca realiza plan de trabajo con el fin de que se digitalice el trámite devolución de matricula a estudiantes</t>
  </si>
  <si>
    <t>El trámite permite que los estudiantes mediante la plataforma institucional GESTASOFT realicen la solicitud de devolución de matriculas y subida de los soportes requeridos para su respectiva confirmación, autorización y legalización.</t>
  </si>
  <si>
    <t>Se actualiza el trámite de la racionalización ante el SUIT.</t>
  </si>
  <si>
    <t>La universidad de Cundinamarca, en pro del mejoramiento del trámite de solicitud de devolución de matricula a los estudiantes y ante la situación por pandemia estableció y mejoro el trámite y socializó con la comunidad académica.</t>
  </si>
  <si>
    <t>Los usuarios se beneficiaron del trámite una vez que, ya no deben desplazarse a la Universidad a radicar documentos y solicitar firmas de vistos buenos.</t>
  </si>
  <si>
    <t>la Universidad a través de la plataforma GESTASOFT permite verificar las solicitudes y beneficios en cuanto a reducción de tiempos en respuesta a estas devoluciones.</t>
  </si>
  <si>
    <t>Transferencia de estudiantes de pregrado</t>
  </si>
  <si>
    <t>Se diligencia un formato que se remite a los Consejos de Facultad respectivos.</t>
  </si>
  <si>
    <t>Diseñar un aplicativo que permita al estudiante realizar los trámites de manera electrónica.</t>
  </si>
  <si>
    <t>La Universidad de Cundinamarca mediante los procesos que inter actúan en la racionalización del trámite, realizó un plan de trabajo.</t>
  </si>
  <si>
    <t>Se efectúa la racionalización la cual brinda mejor servicio frente a los trámites solicitados.</t>
  </si>
  <si>
    <t>se evidencia la actualización del trámite mediante la plataforma de la Universidad de Cundinamarca</t>
  </si>
  <si>
    <t>mediante el portal WEB de la Universidad de Cundinamarca se ha socializado a la comunidad académica</t>
  </si>
  <si>
    <t>La comunidad académica recibe los beneficios de la racionalización del trámite conforme a la simplificación del mismo.</t>
  </si>
  <si>
    <t>el trámite, cuenta con un último paso que es la calificación de satisfacción del  mismo.</t>
  </si>
  <si>
    <t>Grado de pregrado y posgrado</t>
  </si>
  <si>
    <t>El estudiante debe recoger firmas en cada una de las dependencias para constatar que se encuentra a paz y salvo, de manera que pueda proceder a su graduación.</t>
  </si>
  <si>
    <t>Diseñar un aplicativo que integre la información de cada una de las dependencias, generando así un paz y salvo electrónico.</t>
  </si>
  <si>
    <t>Reducción en tiempo y en trámites internos.</t>
  </si>
  <si>
    <t>Sistemas y Tecnología, Admisiones y Registro</t>
  </si>
  <si>
    <t>se realizó el plan de trabajo con el fin de racionalizar el tramite</t>
  </si>
  <si>
    <t>Se implemento la racionalización y permite a la comunidad estudiantil premura en sus grados</t>
  </si>
  <si>
    <t>La Universidad de Cundinamarca actualizó el trámite de Grado y Postgrado; mostrando un beneficio y mejora en el trámite.</t>
  </si>
  <si>
    <t>Se realizó la socialización y guía del mismo a los usuarios mediante la pagina WEB de la Universidad de Cundinamarca; en donde además, se explica el paso a paso para la realización optima de este trámite.</t>
  </si>
  <si>
    <t>Los usuarios de este trámite se han beneficiado, dado que, los requisitos se cumplen on line.</t>
  </si>
  <si>
    <t>La Universidad de Cundinamarca, a través de el Proceso de Admisiones y Registro, ha realizado las respectivas encuestas de satisfacción del servicio.</t>
  </si>
  <si>
    <t>Fraccionamiento de matrícula</t>
  </si>
  <si>
    <t>Antes el beneficio de fraccionamiento de matrícula se aplicaba de tercer a décimo semestre.</t>
  </si>
  <si>
    <t>El beneficio de fraccionamiento de matrícula se aplica desde segundo semestre hasta décimo semestre.</t>
  </si>
  <si>
    <t>Ampliación de la cobertura</t>
  </si>
  <si>
    <t>Administrativa</t>
  </si>
  <si>
    <t>Ampliación de cobertura</t>
  </si>
  <si>
    <t>No</t>
  </si>
  <si>
    <t>Se piden las copias de los últimos tres recibos de pago de matrícula.</t>
  </si>
  <si>
    <t>El estudiante ya no tendrá que presentar los recibos de pago ya que la universidad verificará esta información.</t>
  </si>
  <si>
    <t>Disminución de gastos de papelería por concepto de fotocopias</t>
  </si>
  <si>
    <t>Eliminación de documentos</t>
  </si>
  <si>
    <t>Componente 2: Priorización de Trámites 2021</t>
  </si>
  <si>
    <t>DATOS TRÁMITE A RACIONALIZAR</t>
  </si>
  <si>
    <t xml:space="preserve">ACCIONES DE RACIONALIZACIÓN </t>
  </si>
  <si>
    <t>EVIDENCIAS Y RESPONSABLES</t>
  </si>
  <si>
    <t>Tiempos de ejecución</t>
  </si>
  <si>
    <t>Trámite</t>
  </si>
  <si>
    <t>Estado del trámite</t>
  </si>
  <si>
    <t>Situación Actual</t>
  </si>
  <si>
    <t>Mejora por implementar</t>
  </si>
  <si>
    <t>Beneficio al ciudadano o a la entidad</t>
  </si>
  <si>
    <t>Tipo de racionalización</t>
  </si>
  <si>
    <t>Racionalización</t>
  </si>
  <si>
    <t>Acción de Racionalización</t>
  </si>
  <si>
    <t>Evidencias y entregables</t>
  </si>
  <si>
    <t>Procedimiento</t>
  </si>
  <si>
    <t>Fecha de inicio</t>
  </si>
  <si>
    <t>Fecha de finalización</t>
  </si>
  <si>
    <t>Inscripción aspirantes a programas de posgrados</t>
  </si>
  <si>
    <t>Ampliación de los Canales de acceso a resultados</t>
  </si>
  <si>
    <t>Admisiones</t>
  </si>
  <si>
    <t>https://www.ucundinamarca.edu.co/index.php/admisiones</t>
  </si>
  <si>
    <t>Paso a paso</t>
  </si>
  <si>
    <t>Normativa</t>
  </si>
  <si>
    <t>Simplificación</t>
  </si>
  <si>
    <t>Cancelación de la matrícula académica</t>
  </si>
  <si>
    <t>Realizar por medios electrónicos totalmente el trámite</t>
  </si>
  <si>
    <t>Se realiza por la plataforma SIS</t>
  </si>
  <si>
    <t>En trámite</t>
  </si>
  <si>
    <t>Estandarización</t>
  </si>
  <si>
    <t>Matrícula aspirantes admitidos a programas de posgrado</t>
  </si>
  <si>
    <t>Rol y contraseña de los estudiantes en academusoft</t>
  </si>
  <si>
    <t>Racionalizado</t>
  </si>
  <si>
    <t xml:space="preserve">Tecnológica </t>
  </si>
  <si>
    <t>Eliminación</t>
  </si>
  <si>
    <t>Inscripción aspirantes a programas de pregrados</t>
  </si>
  <si>
    <t>Sin gestión</t>
  </si>
  <si>
    <t>Financiera</t>
  </si>
  <si>
    <t>Optimización</t>
  </si>
  <si>
    <t>Tiempo de obtención de resultados (de un mes a quince días)</t>
  </si>
  <si>
    <t>https://www.ucundinamarca.edu.co/documents/admisiones/2020/CALENDARIO-ACADEMICO.pdf</t>
  </si>
  <si>
    <t>Automatización</t>
  </si>
  <si>
    <t>Renovación de matrícula de estudiantes</t>
  </si>
  <si>
    <t>Tiempo de obtención de resultados (de 10 a 5 días  hábiles)</t>
  </si>
  <si>
    <t>renglón 9 del calendario</t>
  </si>
  <si>
    <t>Matrícula aspirantes admitidos a programas de pregrado</t>
  </si>
  <si>
    <t>Inscripción y matrícula a programas de trabajo y desarrollo humano</t>
  </si>
  <si>
    <t>Ampliación de canales de inscripción</t>
  </si>
  <si>
    <t>Interacción Social - Programa académico que corresponda a la inscripción</t>
  </si>
  <si>
    <t>https://plataforma.ucundinamarca.edu.co/ucundinamarca/academusoft/academico/inscripcionLinea4/inicioSeguroInscripcion.jsp</t>
  </si>
  <si>
    <t>MIUP05 Educación Continuada</t>
  </si>
  <si>
    <t xml:space="preserve">Ampliación de canales para la obtención de resultados (teléfono, línea WhatsApp 3187257038 y correo) </t>
  </si>
  <si>
    <t xml:space="preserve">Interacción social - academia </t>
  </si>
  <si>
    <t>Movilidad académica</t>
  </si>
  <si>
    <t>Ampliar canales para la movilidad académica</t>
  </si>
  <si>
    <t xml:space="preserve">Movilidad académica </t>
  </si>
  <si>
    <t>Certificados, manejo de plataformas TEAMS y ZOOM y divulgación de la página oficial de la Ucundinamarca</t>
  </si>
  <si>
    <t>Procedimiento movilidad estudiantil entrante y saliente - y para docentes hay un reglamento como tal que corresponde a las salidas</t>
  </si>
  <si>
    <t>Implementación del aplicativo dialogando con el mundo</t>
  </si>
  <si>
    <t>Aplicativo implementado</t>
  </si>
  <si>
    <r>
      <rPr>
        <b/>
        <sz val="14"/>
        <color rgb="FF002060"/>
        <rFont val="Arial"/>
        <family val="2"/>
      </rPr>
      <t>Volver al inicio</t>
    </r>
    <r>
      <rPr>
        <sz val="11"/>
        <color theme="1"/>
        <rFont val="Arial"/>
        <family val="2"/>
      </rPr>
      <t xml:space="preserve"> </t>
    </r>
  </si>
  <si>
    <t>Componente 3:  Rendición de cuentas</t>
  </si>
  <si>
    <r>
      <t xml:space="preserve">La estrategia de rendición de cuentas de la Ucundinamarca no solo esta encaminada al cumplimiento de una audiencia pública, sino que también busca la generación de espacios permanentes de información e interacción con el ciudadano y los grupos de interés, que garantice una gestión transparente y de cara al ciudadano. Respondiendo a componentes claves como lo es </t>
    </r>
    <r>
      <rPr>
        <b/>
        <sz val="11"/>
        <color theme="1"/>
        <rFont val="Arial"/>
        <family val="2"/>
      </rPr>
      <t>La información</t>
    </r>
    <r>
      <rPr>
        <sz val="11"/>
        <color theme="1"/>
        <rFont val="Arial"/>
        <family val="2"/>
      </rPr>
      <t xml:space="preserve">; la cual no es mas que la acción de informar oportuna y públicamente sobre las decisiones y sobre la gestión institucional. Sumada al componente de un </t>
    </r>
    <r>
      <rPr>
        <b/>
        <sz val="11"/>
        <color theme="1"/>
        <rFont val="Arial"/>
        <family val="2"/>
      </rPr>
      <t xml:space="preserve">Dialogo permanente con los grupos de valor y de interés. </t>
    </r>
    <r>
      <rPr>
        <sz val="11"/>
        <color theme="1"/>
        <rFont val="Arial"/>
        <family val="2"/>
      </rPr>
      <t>Para lo cual se deben crear los espacios necesarios en los que la ciudadanía evidencie los resultados y alcances de la gestión. Adquiriendo con ello una serie de</t>
    </r>
    <r>
      <rPr>
        <b/>
        <sz val="11"/>
        <color theme="1"/>
        <rFont val="Arial"/>
        <family val="2"/>
      </rPr>
      <t xml:space="preserve"> Responsabilidades</t>
    </r>
    <r>
      <rPr>
        <sz val="11"/>
        <color theme="1"/>
        <rFont val="Arial"/>
        <family val="2"/>
      </rPr>
      <t xml:space="preserve"> y compromisos que permitan diseñar mecanismos de corrección o mejora de los planes de acción. Para articular a las acciones de gestión de la universidad con el MEN y con las políticas nacionales de gobierno en materia de educación y de atención al ciudadano, la UCUndinamarca adopta un eje transversal, determinado por los lineamientos de Política de Fortalecimiento Institucional y Simplificación de Procesos. Incluye elementos de la política educativa adoptada por el MEN, como también herramientas de participación ciudadana en la gestión pública e institucional de la UCundinamarca y lineamientos de la Política de Racionalización de Trámites. Elementos fundamentales en la Rendición de cuentas de cara al ciudadano.</t>
    </r>
  </si>
  <si>
    <t>Rendición de Cuentas</t>
  </si>
  <si>
    <t xml:space="preserve">La Universidad de Cundinamarca de acuerdo a lo contemplado en la Ley 1757 de 2015 "Por la cual se dictan disposiciones en materia de promoción y protección del derecho a la participación democrática", adopta la Política de Rendición de cuentas como una herramienta de control social, evaluación de la gestión dirigida la comunidad universitaria, sociedad civil, entidades públicas, organismos de control y ciudadanía en general. </t>
  </si>
  <si>
    <t>Componente</t>
  </si>
  <si>
    <t>Etapas de la rendición de cuentas</t>
  </si>
  <si>
    <t>Cuatrimestral</t>
  </si>
  <si>
    <t>% de Cumplimiento</t>
  </si>
  <si>
    <t>Aprestamiento</t>
  </si>
  <si>
    <t>Diseño</t>
  </si>
  <si>
    <t>Preparación</t>
  </si>
  <si>
    <t xml:space="preserve">Ejecución </t>
  </si>
  <si>
    <t>Seguimiento y evaluación</t>
  </si>
  <si>
    <t xml:space="preserve">Fecha limite </t>
  </si>
  <si>
    <t>INFORMACIÓN</t>
  </si>
  <si>
    <r>
      <t xml:space="preserve">Subcomponente 1. </t>
    </r>
    <r>
      <rPr>
        <sz val="12"/>
        <color rgb="FF000000"/>
        <rFont val="Arial"/>
        <family val="2"/>
      </rPr>
      <t>Información de calidad y en lenguaje comprensible.</t>
    </r>
  </si>
  <si>
    <t>Conformar el equipo interdisciplinar que articule y proyecte el ejercicio de rendición de cuentas</t>
  </si>
  <si>
    <t>Estrategia de rendición de cuentas aprobada y publicada</t>
  </si>
  <si>
    <t>X</t>
  </si>
  <si>
    <t>Dirección de planeación Institucional, Jefe de áreas y procesos, decanos de facultad y directores de seccionales y extensiones.</t>
  </si>
  <si>
    <t>Publicación de los logros y resultados institucionales tanto en la página oficial como en el botón de transparencia y acceso a la información</t>
  </si>
  <si>
    <t>Informes generados y divulgados</t>
  </si>
  <si>
    <t>Dirección de Planeación Institucional - Control Interno</t>
  </si>
  <si>
    <t>Elaboración y divulgación del Informe de gestión de la Universidad de Cundinamarca en los diferentes medios de comunicación.</t>
  </si>
  <si>
    <t>1 Informe de gestión</t>
  </si>
  <si>
    <t xml:space="preserve">Dirección de Planeación Institucional </t>
  </si>
  <si>
    <t>Publicación de informes de gestión de procesos, decanos de facultad y directores administrativos de seccionales y extensiones</t>
  </si>
  <si>
    <t>29/01/2021            31/03/2021</t>
  </si>
  <si>
    <t xml:space="preserve">Elaboración y publicación del Boletín Estadístico </t>
  </si>
  <si>
    <t>1 Boletín Estadístico</t>
  </si>
  <si>
    <t>Agosto-Septiembre</t>
  </si>
  <si>
    <t>1.6</t>
  </si>
  <si>
    <t xml:space="preserve">Elaboración y publicación de boletines informativos </t>
  </si>
  <si>
    <t xml:space="preserve">Boletines informativos publicados por la oficina asesora de comunicaciones </t>
  </si>
  <si>
    <t xml:space="preserve">Oficina Asesora de Comunicaciones </t>
  </si>
  <si>
    <t xml:space="preserve"> Abril, junio, agosto, octubre, y diciembre</t>
  </si>
  <si>
    <t>DIALOGO</t>
  </si>
  <si>
    <r>
      <t>Subcomponente 2.</t>
    </r>
    <r>
      <rPr>
        <sz val="12"/>
        <color rgb="FF000000"/>
        <rFont val="Arial"/>
        <family val="2"/>
      </rPr>
      <t xml:space="preserve">
Diálogo de doble vía con la ciudadanía y sus organizaciones.</t>
    </r>
  </si>
  <si>
    <t xml:space="preserve">Identificar los grupos de interés de la Ucundinamarca con el fin de conocer demandas, necesidades o preferencias de información en el marco de la gestión institucional, así como los canales de acceso a la información a los que tienen acceso estos grupos de valor en la institución </t>
  </si>
  <si>
    <t>Documento de diagnóstico o caracterización de los grupos de interés de la Universidad</t>
  </si>
  <si>
    <t>Dirección de Planeación Institucional - Servicio al ciudadano</t>
  </si>
  <si>
    <t>Audiencia pública de rendición de cuentas -  Ucundinamarca: Abierta y Clara de la vigencia 2021</t>
  </si>
  <si>
    <t xml:space="preserve">Transmisión Vía Streaming - Apertura de espacio para preguntas y respuestas </t>
  </si>
  <si>
    <t xml:space="preserve">Dirección de Planeación Institucional - Oficina Asesora de Comunicaciones </t>
  </si>
  <si>
    <t>Marzo - junio</t>
  </si>
  <si>
    <t>Foros regionales de gestión Ucundinamarca: Generación Siglo 21</t>
  </si>
  <si>
    <t xml:space="preserve">6 Foros regionales de gestión realizados en seccionales y extensiones </t>
  </si>
  <si>
    <t xml:space="preserve">Dirección de Planeación Institucional - Directores de Seccionales y Extensiones - Oficina Asesora de Comunicaciones </t>
  </si>
  <si>
    <t>Marzo-Junio</t>
  </si>
  <si>
    <t>2.4</t>
  </si>
  <si>
    <t xml:space="preserve">IV Encuentro de Gestión Ucundinamarca Generación siglo 21 de la vigencia 2021
</t>
  </si>
  <si>
    <t>1 Encuentro de Gestión</t>
  </si>
  <si>
    <t>Diciembre</t>
  </si>
  <si>
    <t xml:space="preserve">RESPONSABILIDAD E INCENTIVOS </t>
  </si>
  <si>
    <r>
      <t xml:space="preserve">Subcomponente 3.            </t>
    </r>
    <r>
      <rPr>
        <sz val="12"/>
        <color rgb="FF000000"/>
        <rFont val="Arial"/>
        <family val="2"/>
      </rPr>
      <t>Incentivos para motivar la cultura de la rendición y petición de cuentas.</t>
    </r>
  </si>
  <si>
    <t>Promoción de los diferentes espacios de rendición de cuentas realizados por la institución</t>
  </si>
  <si>
    <t xml:space="preserve">Piezas audiovisuales que promocionen los diferentes mecanismos de rendición de cuentas que ofrece la entidad. </t>
  </si>
  <si>
    <t>Planeación Institucional- Oficina Asesora de comunicaciones</t>
  </si>
  <si>
    <t>-</t>
  </si>
  <si>
    <t>Diseño de  incentivos dirigidos a la ciudadanía en general como estrategia de promoción de Rendición de Cuentas.</t>
  </si>
  <si>
    <t xml:space="preserve"> Incentivos entregados </t>
  </si>
  <si>
    <t xml:space="preserve">Dirección de Planeación Institucional - Dirección de Talento Humano </t>
  </si>
  <si>
    <t>Julio - Diciembre</t>
  </si>
  <si>
    <r>
      <t>Subcomponente 4.</t>
    </r>
    <r>
      <rPr>
        <sz val="11"/>
        <color rgb="FF000000"/>
        <rFont val="Arial"/>
        <family val="2"/>
      </rPr>
      <t>  Evaluación y retroalimentación a  la gestión institucional.</t>
    </r>
  </si>
  <si>
    <t xml:space="preserve">Evaluación de pertinencia de la información emitida en la audiencia pública de rendición de cuentas </t>
  </si>
  <si>
    <t>1 Informe de evaluación de la audiencia pública</t>
  </si>
  <si>
    <t>Dirección de Planeación Institucional - Dirección de Control Interno</t>
  </si>
  <si>
    <t xml:space="preserve"> Diciembre</t>
  </si>
  <si>
    <t xml:space="preserve">Elaborar y divulgar a los grupos de interés el documento con análisis y evaluación de los resultados obtenidos en la implementación de la estrategia de rendición de cuentas. </t>
  </si>
  <si>
    <t>1 Documento elaborado y divulgado</t>
  </si>
  <si>
    <t>Evaluación de la estrategia anual de Rendición de Cuentas</t>
  </si>
  <si>
    <t>1 Informe de Evaluación Anual</t>
  </si>
  <si>
    <t xml:space="preserve"> Dirección de Control Interno</t>
  </si>
  <si>
    <t>EJE TRANSVERSAL</t>
  </si>
  <si>
    <r>
      <rPr>
        <b/>
        <sz val="11"/>
        <rFont val="Arial"/>
        <family val="2"/>
      </rPr>
      <t xml:space="preserve">Subcomponente 5. </t>
    </r>
    <r>
      <rPr>
        <sz val="11"/>
        <rFont val="Arial"/>
        <family val="2"/>
      </rPr>
      <t>Lineamientos de la Política de Fortalecimiento Institucional y Simplificación de Procesos</t>
    </r>
  </si>
  <si>
    <t xml:space="preserve">Identificación de los elementos de Política Educativa (Cierre de brechas; Calidad; Innovación y pertinencia y Modelo de Gestión
</t>
  </si>
  <si>
    <t xml:space="preserve">1 Informe de gestión </t>
  </si>
  <si>
    <t>junio</t>
  </si>
  <si>
    <t>Herramientas de autodiagnóstico de Participación Ciudadana en la Gestión Pública</t>
  </si>
  <si>
    <t>1 Diagnostico de participación ciudadana</t>
  </si>
  <si>
    <t>Lineamientos de la Política de Racionalización de trámites</t>
  </si>
  <si>
    <t>Estrategia de racionalización de trámites aprobada, publicada y cargada al SUIT</t>
  </si>
  <si>
    <t>Junio  diciembre</t>
  </si>
  <si>
    <t>Componente 4:  Servicio al Ciudadano</t>
  </si>
  <si>
    <t>Política de Servicio al Ciudadano</t>
  </si>
  <si>
    <t xml:space="preserve">La Universidad de Cundinamarca bajo los lineamientos del programa nacional de servicio al ciudadano (PNSC) y el plan nacional de eficiencia administrativa al servicio del ciudadano (Conpes 3785 de 2013), define la política de atención y servicio al ciudadano, con el fin de garantizar la atención de acuerdo a las necesidades y expectativas de la comunidad universitaria y la ciudadanía en general. </t>
  </si>
  <si>
    <t xml:space="preserve">Subcomponente 1.
Estructura administrativa y Direccionamiento estratégico </t>
  </si>
  <si>
    <t>Entrega de informes trimestrales donde se identifique las  causas de las peticiones realizadas por los ciudadanos</t>
  </si>
  <si>
    <t>establecer planes de mejora</t>
  </si>
  <si>
    <t>Oficina  Servicio de Atención al Ciudadano</t>
  </si>
  <si>
    <t>abril, julio, octubre de 2021 y febrero de 2022</t>
  </si>
  <si>
    <t>los informes son presentados a la comisión de desempeño institucional y luego publicados en el link https://www.ucundinamarca.edu.co/index.php/servicios/atencion-al-ciudadano para ser consultados por la comunidad. Se seguirá trabajando en la presente vigencia para alcanzar el 100%</t>
  </si>
  <si>
    <t>Subcomponente 2.
Fortalecimiento de los canales de atención.</t>
  </si>
  <si>
    <t>Establecer espacios físicos y disponer de las facilidades estructurales para la atención prioritaria al personal en situación de discapacidad, niños, niñas, mujeres gestantes y adultos mayores</t>
  </si>
  <si>
    <t>Adecuación  de las instalaciones  en la seccional de Ubate y extensión de Facatativá</t>
  </si>
  <si>
    <t>Bienes y servicio, Oficina de Servicio de atención al ciudadano y Director de Seccional y Extensión</t>
  </si>
  <si>
    <t>31 de diciembre de 2021</t>
  </si>
  <si>
    <t>Para el año 2020 teniendo en cuenta la emergencia sanitaria no se pudo avanzar en esta actividad, dado que  se manejo trabajo en casa. El 2021 esta lleno de retos y de encontrar las estrategias para dar cumplimiento a esta actividad.</t>
  </si>
  <si>
    <t xml:space="preserve">Realizar ajustes a los aplicativos que se encuentran funcionando en la oficina para garantizar la accesibilidad a los medios virtuales de la ciudadanía </t>
  </si>
  <si>
    <t>fácil accesibilidad a los medios virtuales</t>
  </si>
  <si>
    <t>Sistemas y tecnología y Servicio de Atención al Ciudadano</t>
  </si>
  <si>
    <t xml:space="preserve">se realizaron los requerimientos a la oficina de Sistemas y tecnología para  ajustar los aplicativos  SAIC y la adquisición del nuevo agente virtual que nos permita en el 2021 automatizar la atención al ciudadano y ofrecerle diversos canales de información, participación y comunicación </t>
  </si>
  <si>
    <t>Subcomponente 3. Talento humano</t>
  </si>
  <si>
    <t>Fomentar la capacitación permanente que tenga que ver con la cultura de servicio al ciudadano, fortalecimiento de competencias para el desarrollo de la labor de servicio  y lenguaje
claro.</t>
  </si>
  <si>
    <t>prestar un buen servicio en los momento de verdad  con el ciudadano  de una marera mas  eficiente, efectivo y eficaz</t>
  </si>
  <si>
    <t>Talento humano y Servicio de atención al Ciudadano</t>
  </si>
  <si>
    <t>se presento a la oficina de Talento Humano el formato de las necesidades de capacitación  para la vigencia 2020,  donde se cumplió a cabalidad las capacitaciones solicitadas. Y para la vigencia 2021 se continua con las acciones de capacitación en servicio al ciudadano</t>
  </si>
  <si>
    <t>Fortalecer el sistema de incentivos, para destacar el desempeño de los servidores en relación al servicio prestado al ciudadano.</t>
  </si>
  <si>
    <t>Aumentar la eficacia del servicio</t>
  </si>
  <si>
    <t>Talento humano, Servicio de atención al Ciudadano y comunicaciones</t>
  </si>
  <si>
    <t xml:space="preserve">para esta actividad se motivo el reconocimiento mediante las felicitaciones radicadas por  el aplicativo SAIC, y se presento informe a la comisión de desempeño institucional </t>
  </si>
  <si>
    <t>3.3</t>
  </si>
  <si>
    <t>Implementar convenios con el Centro de Relevo y cualificar a los servidores en su uso, para garantizar la accesibilidad de las personas sordas a los servicios de la entidad.</t>
  </si>
  <si>
    <t xml:space="preserve">Prestar un buen servicio a la comunidad universitaria y los ciudadanos en condiciones especiales </t>
  </si>
  <si>
    <t>no se desarrollo esta actividad teniendo en cuenta la emergencia sanitaria, sin embargo se trabajo con inclusión institucional donde se realizaron modificaciones a los formatos que se manejan en el proceso de servicio de atención al ciudadano, se realizaron capacitaciones con INSOR para el acceso a la información inclusiva. Se dará cumplimiento en la vigencia 2021 teniendo en cuenta las medidas sanitarias que se adopten</t>
  </si>
  <si>
    <t>3.4</t>
  </si>
  <si>
    <t>Realizar capacitaciones en lenguaje de señas a  los funcionarios públicos con el fin de fortalecer la comunicación con la población sordos</t>
  </si>
  <si>
    <t>prestar un buen servicio en los momento de verdad  con la población sorda de manera mas  eficiente, efectivo y eficaz</t>
  </si>
  <si>
    <t>Para este año teniendo en cuenta la emergencia sanitaria no se pudo avanzar en esta actividad, dado que  se manejo trabajo en casa</t>
  </si>
  <si>
    <t>Subcomponente 4. 
Normativo y procedimental</t>
  </si>
  <si>
    <t>Realizar socializaciones  de los procedimientos que tienen el Servicio de atención al ciudadano a los funcionarios públicos</t>
  </si>
  <si>
    <t>Mejorar el manejo del tramite de las PQRSFyD</t>
  </si>
  <si>
    <t>Servicio de atención al ciudadano</t>
  </si>
  <si>
    <t xml:space="preserve">se realizaron socializaciones a los funcionarios donde se les informaba la importancia del proceso de servicio de atención al ciudadano como también la socialización de los protocolos telefónicos y protocolos para la atención preferencial. Se pretenden en la vigencia 2021 mantener las acciones de mejora </t>
  </si>
  <si>
    <t>Elaborar y publicar en los canales de atención la carta de trato digno</t>
  </si>
  <si>
    <t>tener un documento donde estén los derechos y deberes de los ciudadanos y cuales son lo canales de atención</t>
  </si>
  <si>
    <t>Secretaria General y Servicio de Atención al Ciudadano</t>
  </si>
  <si>
    <t>se realizo el borrador del documento y jurídica dio el concepto de la revisión  para realizar los ajustes y presentar a la comisión de desempeño institucional para su aprobación. Se pretende en la vigencia 2021 tener aprobada la carta de trato digno y lograr así el 100% de cumplimiento de la actividad</t>
  </si>
  <si>
    <t>Atención a PQRSFyD,  asignación funcionario competente y seguimiento a las peticiones que instauran a la Universidad de Cundinamarca</t>
  </si>
  <si>
    <t>Tener un funcionario competente que realice seguimiento y contestación oportuna a las peticiones que instauran</t>
  </si>
  <si>
    <t xml:space="preserve">Talento Humano  </t>
  </si>
  <si>
    <t>Contar con una persona que responda de manera oportuna los requerimientos y peticiones de los ciudadanos</t>
  </si>
  <si>
    <t>Subcomponente 5. Relacionamiento con el ciudadano</t>
  </si>
  <si>
    <t>Presentar  informe trimestral donde se identifique la percepción de los ciudadanos respecto a la calidad y accesibilidad de la oferta institucional y el servicio recibido</t>
  </si>
  <si>
    <t>dentro de los informes que se encuentran publicados en el link de atención al ciudadano  esta incluido el análisis de la encuesta de percepción de los ciudadanos, sin  embargo esta encuesta fue actualizada de acuerdo a las sugerencias dadas por el experto de planeación institucional y  los miembros de la comisión de desempeño institucional. Y se continuará en la vigencia 2021 aplicando la encuesta como acciones de mejora continua para mantener el cumplimiento de la actividad</t>
  </si>
  <si>
    <t xml:space="preserve">Componente 5:  Mecanismos para la Transparencia y Acceso a la Información </t>
  </si>
  <si>
    <t xml:space="preserve">Política de Mecanismos para la Transparencia y Acceso a la Información </t>
  </si>
  <si>
    <t>La Universidad de Cundinamarca enmarcado en la Ley de Transparencia y Acceso a Información Pública Nacional 1712 de 2014 y los lineamientos del CONPES 167 de 2013, da a conocer a la comunidad universitaria y ciudadanía en general los mecanismos de implementación para garantizar la Transparencia y Acceso a la Información.</t>
  </si>
  <si>
    <t xml:space="preserve">Indicador </t>
  </si>
  <si>
    <r>
      <t xml:space="preserve">Subcomponente 1. </t>
    </r>
    <r>
      <rPr>
        <sz val="14"/>
        <color rgb="FF000000"/>
        <rFont val="Calibri"/>
        <family val="2"/>
      </rPr>
      <t>Lineamientos de Transparencia Activa</t>
    </r>
  </si>
  <si>
    <t>Publicación y actualización de la información mínima requerida por la Ley 1712 de 2014, en la página web institucional.</t>
  </si>
  <si>
    <t xml:space="preserve">Portal web actualizado de la Universidad de Cundinamarca </t>
  </si>
  <si>
    <t>Número de documentos requeridos (matriz de transparencia)/Número de documentos publicados</t>
  </si>
  <si>
    <t>Oficina Asesora de Comunicaciones- Planeación Institucional</t>
  </si>
  <si>
    <t>Publicación de datos abiertos</t>
  </si>
  <si>
    <t>Publicaciones en el portal de datos.gov</t>
  </si>
  <si>
    <t>Número de datos generados /Número de datos publicados en datosabiertos.gov.co</t>
  </si>
  <si>
    <t xml:space="preserve">Dirección de Planeación Institucional - Dirección de Sistemas y Tecnología - Oficina Asesora de Comunicaciones </t>
  </si>
  <si>
    <t>Enero-Diciembre</t>
  </si>
  <si>
    <t xml:space="preserve">Publicación de contratación Pública - SECOP  </t>
  </si>
  <si>
    <t>Reporte de contratos registrados en el sistema</t>
  </si>
  <si>
    <t>Número de contratos entablados/Número de contratos publicados</t>
  </si>
  <si>
    <t>Vicerrectoría Administrativa y Financiera - Dirección de Bienes y Servicios - Oficina de Compras</t>
  </si>
  <si>
    <t xml:space="preserve">Diciembre </t>
  </si>
  <si>
    <t xml:space="preserve">Publicación de información adicional que se considere útil para la comunidad universitaria y ciudadanía en general. </t>
  </si>
  <si>
    <t xml:space="preserve"> Informe de Publicaciones adicionales en la web institucional.</t>
  </si>
  <si>
    <t xml:space="preserve">Número de publicaciones requeridas por ley de transparencia/ publicaciones adicionales </t>
  </si>
  <si>
    <t>Oficina Asesora de Comunicaciones</t>
  </si>
  <si>
    <r>
      <t xml:space="preserve">Subcomponente 2. </t>
    </r>
    <r>
      <rPr>
        <sz val="14"/>
        <color rgb="FF000000"/>
        <rFont val="Calibri"/>
        <family val="2"/>
      </rPr>
      <t>Lineamientos de Transparencia Pasiva</t>
    </r>
  </si>
  <si>
    <t>Facilitar al ciudadano la solicitud de acceso a la información pública, cuando no se encuentre publicada en el portal web de la Entidad.</t>
  </si>
  <si>
    <t>Disponer y Socializar el acceso directo al formulario de PQRSD en la sección de transparencia de la página web</t>
  </si>
  <si>
    <t>Formulario de acceso</t>
  </si>
  <si>
    <t xml:space="preserve">Oficina de PQRS  </t>
  </si>
  <si>
    <t>Junio</t>
  </si>
  <si>
    <t>Dentro del link de  transparencia se encuentra el enlace donde se direcciona al formulario online</t>
  </si>
  <si>
    <t>Incluir en el formulario de solicitudes de PQRS, la acción de poder definir el modo de respuestas preferible por el solicitante.</t>
  </si>
  <si>
    <t>Formulario Actualizado</t>
  </si>
  <si>
    <t>Aplicativo de solicitudes actualizado</t>
  </si>
  <si>
    <t>Oficina de PQRS- Dirección de Sistemas y Tecnologías</t>
  </si>
  <si>
    <t>la oficina de pqr realizo requerimiento no. 42558 en fecha 28/08/2019, donde se solicita incluir en el formulario online el medio por el cual requiere la respuesta</t>
  </si>
  <si>
    <t>Fortalecer el chat institucional como comunicación directa con la Entidad</t>
  </si>
  <si>
    <t>Acciones implementadas para el funcionamiento efectivo del chat interactivo</t>
  </si>
  <si>
    <t>Acciones de mejoramiento del chat interactivo institucional</t>
  </si>
  <si>
    <t>Oficina de PQRS</t>
  </si>
  <si>
    <t>Septiembre</t>
  </si>
  <si>
    <t>con el apoyo de la oficina de sistemas y tecnologia se adquiere el nuevo agente virtual, el cual permite tener a disposicion de la comundad un numero mayor de asesores como tambien tener un banco de preguntas frecuentes  que permite dar solucion 24/7 a la ciudadania</t>
  </si>
  <si>
    <r>
      <t xml:space="preserve">Subcomponente 3. </t>
    </r>
    <r>
      <rPr>
        <sz val="14"/>
        <color rgb="FF000000"/>
        <rFont val="Calibri"/>
        <family val="2"/>
      </rPr>
      <t>Elaboración los Instrumentos de Gestión de la Información</t>
    </r>
  </si>
  <si>
    <t>Formulación del Programa de Gestión documental de la Entidad - PGN según los parámetros del Archivo General de la Nación.</t>
  </si>
  <si>
    <t>Articulación de los instrumentos archivísticos con el PGN</t>
  </si>
  <si>
    <t>Programa de Gestión Documental Aprobado</t>
  </si>
  <si>
    <t xml:space="preserve"> Oficina de Archivo y Correspondencia </t>
  </si>
  <si>
    <t>Actualización del Esquema de Publicación de la información</t>
  </si>
  <si>
    <t>publicación del listado de información publica obligatoria, adicional y de interés en la web institucional.</t>
  </si>
  <si>
    <t>Esquema de publicación actualizado</t>
  </si>
  <si>
    <t>Actualización del índice de información clasificada y reservada</t>
  </si>
  <si>
    <t xml:space="preserve">Inventario de información publica clasificada y reservada generada por la entidad. </t>
  </si>
  <si>
    <t>Inventario actualizado</t>
  </si>
  <si>
    <t xml:space="preserve"> Oficina de Archivo y Correspondencia - Sistemas y Tecnología</t>
  </si>
  <si>
    <t xml:space="preserve">  
10.3. Índice de Información Clasificada y Reservada
    se realizará el respectivo análisis de la información de la Universidad de Cundinamarca basados en las TRD, en la clasificación Documental. </t>
  </si>
  <si>
    <r>
      <t xml:space="preserve">Subcomponente 4. </t>
    </r>
    <r>
      <rPr>
        <sz val="14"/>
        <color rgb="FF000000"/>
        <rFont val="Calibri"/>
        <family val="2"/>
      </rPr>
      <t>Criterio diferencial de accesibilidad</t>
    </r>
  </si>
  <si>
    <t>Estrategias de inclusión en pagina web  y redes sociales institucionales</t>
  </si>
  <si>
    <t>Actividades de Interpretación en lenguaje de señas y subtitulación en videos institucionales.</t>
  </si>
  <si>
    <t>Abril-Diciembre</t>
  </si>
  <si>
    <t>Implementar acciones afirmativas de la política de educación inclusiva de la Universidad de Cundinamarca</t>
  </si>
  <si>
    <t xml:space="preserve">Acciones implementadas </t>
  </si>
  <si>
    <t>1 acción por oficina implementada</t>
  </si>
  <si>
    <t xml:space="preserve">Oficina de PQRS - Oficina Asesora de Comunicaciones - Apoyo académico - Graduados -Bienestar Universitario - Investigación - Desarrollo académico - Talento Humano  </t>
  </si>
  <si>
    <t>dentro del proceso de servicio de atencion al ciudadano se realizo ajustes a los formatos  de calidad donde se incluyo la identificacion de la poblacion diferencial, tambien se ha realizado capacitacion en compañía de talento humano e inclusion institucional  en la atención a personas con discapaciodad</t>
  </si>
  <si>
    <r>
      <t xml:space="preserve">Subcomponente 5.
</t>
    </r>
    <r>
      <rPr>
        <sz val="14"/>
        <color rgb="FF000000"/>
        <rFont val="Calibri"/>
        <family val="2"/>
      </rPr>
      <t>Monitoreo del Acceso a la Información Pública</t>
    </r>
  </si>
  <si>
    <t>Elaboración, Socialización y publicación de informe de solicitudes de acceso a la información pública</t>
  </si>
  <si>
    <t xml:space="preserve">Informes de PQRS  con el reporte de solicitudes de acceso a la información pública </t>
  </si>
  <si>
    <t xml:space="preserve">Informe realizado </t>
  </si>
  <si>
    <t xml:space="preserve">Oficina de PQRS </t>
  </si>
  <si>
    <t xml:space="preserve">Junio y Diciembre </t>
  </si>
  <si>
    <t>Dentro de los informes se incluyo un item donde se informa a la comunidad cuantas solicitudes se nego el acceso de la información.</t>
  </si>
  <si>
    <t>Estrategias institucionales para la socialización, divulgación e interiorización del código autonómico de la Ucundinamarca siglo XXI</t>
  </si>
  <si>
    <t>Categorías</t>
  </si>
  <si>
    <t>Objetivo de la Actividad</t>
  </si>
  <si>
    <t>Meta/Producto</t>
  </si>
  <si>
    <t>Fecha Programada</t>
  </si>
  <si>
    <t>Actores Involucrados</t>
  </si>
  <si>
    <t>Canales de divulgación</t>
  </si>
  <si>
    <t>Activar</t>
  </si>
  <si>
    <t>Armonización</t>
  </si>
  <si>
    <t>Realizar un empalme en un primer momento de actualización y de articulación con los códigos anteriores. Que permita armonizar el nuevo código con cada proceso</t>
  </si>
  <si>
    <t>Armonizar el documento con todas los procesos y con agentes externos que intervengan en la misión institucional</t>
  </si>
  <si>
    <t xml:space="preserve">Código autonómico armonizado articulado </t>
  </si>
  <si>
    <t>Dirección de planeación - Control Interno</t>
  </si>
  <si>
    <t>29/01/2021                        31/03/2021</t>
  </si>
  <si>
    <t>Administrativos - Docentes - Agentes externos que intervengan en la gestión institucional</t>
  </si>
  <si>
    <t>Página web institucional - Radio de la universidad - Redes sociales institucionales - Plataforma Institucional</t>
  </si>
  <si>
    <t>Establecer gestores de integridad</t>
  </si>
  <si>
    <t>Realizar una convocatoria para la delegación o actualización de los gestores de integridad</t>
  </si>
  <si>
    <t>Seleccionar 4 gestores de integridad</t>
  </si>
  <si>
    <t>Gestores de integridad seleccionados</t>
  </si>
  <si>
    <t>Calidad - Planeación Institucional - Talento Humano - Control interno - Sistemas y tecnología</t>
  </si>
  <si>
    <t>Comisión de desempeño Institucional - Jefes de proceso</t>
  </si>
  <si>
    <t xml:space="preserve">Correo institucional - Página web </t>
  </si>
  <si>
    <t>Divulgación de acciones o información que permita la identificación del Código Autonómico</t>
  </si>
  <si>
    <t>Diseñar oraciones, frases que sean publicadas. Que permitan que el funcionario entre en el contexto de una cultura de integridad (ejem: que tan integro eres? Prácticas la justedad en tu puesto de trabajo?) frases que permitan que el funcionario interiorice la necesidad de conocer el condigo autonómico</t>
  </si>
  <si>
    <t>10 frases diseñadas y publicadas</t>
  </si>
  <si>
    <t>Frases diseñadas y publicadas</t>
  </si>
  <si>
    <t>Dirección de planeación Institucional</t>
  </si>
  <si>
    <t>Sistemas y tecnología - jefe de Comunicaciones</t>
  </si>
  <si>
    <t>Pagina Web de la universidad</t>
  </si>
  <si>
    <t>Fomentar</t>
  </si>
  <si>
    <t>Incentivos para el o los funcionarios mas íntegros, medidos por la implementación de las herramientas de socialización y apropiación</t>
  </si>
  <si>
    <t>Establecer incentivos que premien al funcionario con mas puntaje en la utilización de la caja de herramientas vía digital</t>
  </si>
  <si>
    <t>3 premios, primer, segundo y tercer lugar dentro de la estrategia</t>
  </si>
  <si>
    <t>Funcionarios premiados por su participación en la dinámica de cultura de la integridad</t>
  </si>
  <si>
    <t>Oficina de sistemas y tecnología - Planeación Institucional - Control interno - calidad</t>
  </si>
  <si>
    <t>Aulas virtuales - Bienestar Universitario - Talento Humano</t>
  </si>
  <si>
    <t>Diagnostico de integridad de la universidad</t>
  </si>
  <si>
    <t>Identificar los valores y principios que determinan la integridad de la universidad de Cundinamarca</t>
  </si>
  <si>
    <t>Revisión de valores y principios adoptados por la institución</t>
  </si>
  <si>
    <t>Número de valores y principios identificados</t>
  </si>
  <si>
    <t>Dirección de planeación institucional - Control Interno</t>
  </si>
  <si>
    <t>Definir los valores con los que la institución se identifique y con lo que se regirá a partir de su adopción</t>
  </si>
  <si>
    <t xml:space="preserve">Institucionalizar dos valores que acompañen los valores dados por Función Pública </t>
  </si>
  <si>
    <t>Dos valores definidos como valores institucionales</t>
  </si>
  <si>
    <t>Valores definidos aprobados y publicados</t>
  </si>
  <si>
    <t>Publicar actos de transparencia y de honradez al interior de la Universidad y en otras entidades e instituciones que sean de admiración frente a los funcionarios y los lleve a tener conductas similares o mejores</t>
  </si>
  <si>
    <t>Identificas y exaltar el actuar de los funcionarios al interior y al exterior de la institución</t>
  </si>
  <si>
    <t>Publicar dos actos de transparencia y honradez uno externo y uno interno cada tres mesas</t>
  </si>
  <si>
    <t>Número de actos de transparencia y honradez publicados</t>
  </si>
  <si>
    <t>29/01/2021         31/12/2021</t>
  </si>
  <si>
    <t>Cartelera institucional - Página web</t>
  </si>
  <si>
    <t>Ejemplificar</t>
  </si>
  <si>
    <t>Dar a conocer en medios institucionales el funcionario mas integro que sirva como ejemplo del quehacer diario en la universidad y motive a los demás a responder a las necesidades de convivencia y cultura integra</t>
  </si>
  <si>
    <t>Incentivar a los funcionarios a la mejora continua en cuanto a la integridad</t>
  </si>
  <si>
    <t>Publicar cada trimestre un funcionario hombre y una mujer destacados por su integridad en el servicio</t>
  </si>
  <si>
    <t>Número de funcionarios destacados trimestralmente</t>
  </si>
  <si>
    <t>Dirección de planeación institucional - Talento Humano - Control Interno</t>
  </si>
  <si>
    <t>Definición de principios de acción, lo que hago y lo que no debo hacer frente a los valores adoptados y a mis acciones como funcionario público</t>
  </si>
  <si>
    <t>Definir las acciones positivas y negativas en el quehacer diario de los funcionarios de la Ucundinamarca</t>
  </si>
  <si>
    <t>Establecer una herramienta que permita saber lo que no se debe hacer en la universidad y lo que se hace</t>
  </si>
  <si>
    <t>Herramienta elaborada y publicada</t>
  </si>
  <si>
    <t>Código Autonómico</t>
  </si>
  <si>
    <t>Comprometer</t>
  </si>
  <si>
    <t>Consolidación de equipos de trabajo que desarrollen actividades referentes a la cultura de integridad</t>
  </si>
  <si>
    <t>Consolidar equipos de trabajo por proceso que coadyuven a crear una cultura de integridad</t>
  </si>
  <si>
    <t>Conformar un equipo por proceso para la gestión de la integridad</t>
  </si>
  <si>
    <t>Equipos conformados</t>
  </si>
  <si>
    <t>Jefes de proceso</t>
  </si>
  <si>
    <t>Mesas de trabajo TEAMS (durante el tiempo que se de uso al teletrabajo) - correos institucionales reuniones trimestrales</t>
  </si>
  <si>
    <t>Compromisos en torno al desarrollo y uso de la caja de herramientas</t>
  </si>
  <si>
    <t>Establecer responsables para el desarrollo de la caja de herramientas en referencia al código autonómico</t>
  </si>
  <si>
    <t>Establecer un responsable en el desarrollo de cada actividad de la caja de herramientas</t>
  </si>
  <si>
    <t>Responsables de cada actividad adjudicados</t>
  </si>
  <si>
    <t xml:space="preserve">Mesas de trabajo TEAMS (durante el tiempo que se de uso al teletrabajo) - correos institucionales </t>
  </si>
  <si>
    <t xml:space="preserve">Gestión del conocimiento desde cada oficina con el fin de evitar fugaz de información </t>
  </si>
  <si>
    <t>Gestionar el conocimiento tácito y explicito de la universidad</t>
  </si>
  <si>
    <t>Crear una herramienta que gestiones el conocimiento de los funcionarios y se eviten fugaz</t>
  </si>
  <si>
    <t>Herramienta creada, aprobada y publicada</t>
  </si>
  <si>
    <t>Dirección de planeación - Control Interno - Calidad</t>
  </si>
  <si>
    <t>Comisión de desempeño Institucional - Gestión Documental</t>
  </si>
  <si>
    <t>Adopción del código autonómico mediante acto administrativo</t>
  </si>
  <si>
    <t>Formalizar el rutero de integridad de la Universidad de Cundinamarca Siglo XXI</t>
  </si>
  <si>
    <t>Acto administrativo o aprobación de comité para el Código Autonómico</t>
  </si>
  <si>
    <t>Código Autonómico adoptado, publicado y socializado</t>
  </si>
  <si>
    <t>Herramientas de socialización y apropiación para el código</t>
  </si>
  <si>
    <t>Escalera de integridad</t>
  </si>
  <si>
    <t>Construir un juego (escalera de la integridad) que permita de una manera lúdica llevar los valores y cultura de la integridad a los servidores de la Ucundinamarca</t>
  </si>
  <si>
    <t>Desarrollar un juego por medio de la virtualidad denominado escalera de la integridad</t>
  </si>
  <si>
    <t>Juego desarrollado, aprobado, publicado  y al alcance de todos los funcionarios</t>
  </si>
  <si>
    <t>Aulas virtuales</t>
  </si>
  <si>
    <t>Plataforma Institucional - Publicidad redes de la universidad e intranet</t>
  </si>
  <si>
    <t>Lienzo Canvas</t>
  </si>
  <si>
    <t>Desarrollar en mesas de trabajo la estrategia o lienzo Canvas</t>
  </si>
  <si>
    <t>Construir en conjunto la estrategia Canvas que permita documentar las acciones anteriores en temas de integridad y permita la consolidación de nuevos modelos para lograr la cultura de integridad</t>
  </si>
  <si>
    <t>Lienzo Canvas construido en conjunto</t>
  </si>
  <si>
    <t xml:space="preserve">Interacción universitaria - Aulas virtuales </t>
  </si>
  <si>
    <t>Encuesta de integridad</t>
  </si>
  <si>
    <t xml:space="preserve">Desarrollar la encuesta de integridad que proporciona Función Pública </t>
  </si>
  <si>
    <t>Desarrollar una encuesta para la vigencia 2021</t>
  </si>
  <si>
    <t>Encuesta implementada y publicada</t>
  </si>
  <si>
    <t>Video de valores institucionales</t>
  </si>
  <si>
    <t>Elaborar video institucional que recoja el como se apropian en cada proceso los valores institucionales</t>
  </si>
  <si>
    <t>Crear un video que recoja todos los procesos</t>
  </si>
  <si>
    <t xml:space="preserve">Video creado, aprobado y publicado </t>
  </si>
  <si>
    <t>Dirección de planeación institucional - Talento Humano - Control Interno - Calidad</t>
  </si>
  <si>
    <t>Canales institucionales - redes sociales - correo institucional</t>
  </si>
  <si>
    <t>Evaluación y seguimiento</t>
  </si>
  <si>
    <t>Observar y analizar el curso de acción y el nivel de apropiación de integridad desde la línea base (diagnostico) hasta la línea de interiorización y adopción final y continua</t>
  </si>
  <si>
    <t>Hacer seguimiento trimestral de las metas para la implementación del Código Autonómico</t>
  </si>
  <si>
    <t>Situación real de la cultura de integridad de la Universidad de Cundinamarca que permita establecer acciones de mejora continua</t>
  </si>
  <si>
    <t xml:space="preserve">Informe de resultados del seguimiento trimestral </t>
  </si>
  <si>
    <t>31/03/2021          30/06/2021                30/09/2021             20/12/2021</t>
  </si>
  <si>
    <t>Jefe de Control Interno</t>
  </si>
  <si>
    <t>Socializar y divulgar resultados de las actividades del código de integridad</t>
  </si>
  <si>
    <t>Dar a conocer el alcance y nivel de cultura de integridad de la Ucundinamarca</t>
  </si>
  <si>
    <t>Publicar cada trimestre el informe de resultados de seguimiento a la integridad de la institución</t>
  </si>
  <si>
    <t>Informe publicado cada trimestre</t>
  </si>
  <si>
    <t>Evidencias de la participación de los gestores de integridad en las actividades de formación programadas por la Universidad de Cundinamarca</t>
  </si>
  <si>
    <t>Documentar las actividades y estrategias que se desarrollen en pro de la adopción, socialización y divulgación del Código Autonómico</t>
  </si>
  <si>
    <t>Tener una base de datos de la participación de los gestores de integridad</t>
  </si>
  <si>
    <t>Base de datos documentada y publicada</t>
  </si>
  <si>
    <t xml:space="preserve">Gestores de integridad </t>
  </si>
  <si>
    <t>Desarrollar permanentemente ejercicios participativos para la divulgación y apropiación de los valores y principios de acción del Código Autonómico de la UCundinamarca  y establecer actividades que puedan medir la eficacia y/o efectividad de las mismas, teniendo en cuenta las acciones enmarcadas en el PACA 2021  para el Código Autonómico</t>
  </si>
  <si>
    <t>Fomentar una cultura de integridad al interior de la institución</t>
  </si>
  <si>
    <t>Establecer ejercicios participación, medición y  articulación a otras herramientas institucionales que contribuyan a la implementación y adopción del código Autonómico de la Universidad de Cundinamarca</t>
  </si>
  <si>
    <t>Ejercicios establecidos, aprobados y publicados</t>
  </si>
  <si>
    <t>Hacer seguimiento oportuno semestral a los compromisos adquiridos tanto por los gestores de integridad como por los responsables de cada actividad</t>
  </si>
  <si>
    <t>Identificar el cumplimiento de los roles y tareas asignadas a los gestores de integridad y responsables de la implementación del Código</t>
  </si>
  <si>
    <t>Presentar informes semestral del seguimiento a los compromisos adquiridos</t>
  </si>
  <si>
    <t>Informe semestral aprobado y publicado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</si>
</sst>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6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16"/>
      <color theme="0"/>
      <name val="Calibri"/>
      <family val="2"/>
      <scheme val="minor"/>
    </font>
    <font>
      <b/>
      <sz val="9"/>
      <color theme="0"/>
      <name val="Calibri"/>
      <family val="2"/>
      <scheme val="minor"/>
    </font>
    <font>
      <b/>
      <sz val="12"/>
      <color rgb="FF000000"/>
      <name val="Calibri"/>
      <family val="2"/>
      <scheme val="minor"/>
    </font>
    <font>
      <sz val="12"/>
      <color rgb="FF000000"/>
      <name val="Calibri"/>
      <family val="2"/>
      <scheme val="minor"/>
    </font>
    <font>
      <sz val="11"/>
      <color rgb="FF000000"/>
      <name val="Calibri"/>
      <family val="2"/>
      <scheme val="minor"/>
    </font>
    <font>
      <sz val="10"/>
      <name val="Arial"/>
      <family val="2"/>
    </font>
    <font>
      <sz val="12"/>
      <color rgb="FF212121"/>
      <name val="Calibri"/>
      <family val="2"/>
      <scheme val="minor"/>
    </font>
    <font>
      <i/>
      <sz val="12"/>
      <color rgb="FF4472C4"/>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b/>
      <sz val="12"/>
      <color theme="0"/>
      <name val="Calibri"/>
      <family val="2"/>
      <scheme val="minor"/>
    </font>
    <font>
      <sz val="11"/>
      <name val="Arial"/>
      <family val="2"/>
    </font>
    <font>
      <sz val="10"/>
      <color theme="1"/>
      <name val="Arial"/>
      <family val="2"/>
    </font>
    <font>
      <b/>
      <sz val="14"/>
      <color rgb="FF000000"/>
      <name val="Calibri"/>
      <family val="2"/>
    </font>
    <font>
      <b/>
      <sz val="12"/>
      <color rgb="FF000000"/>
      <name val="Calibri"/>
      <family val="2"/>
    </font>
    <font>
      <sz val="11"/>
      <color rgb="FF000000"/>
      <name val="Arial"/>
      <family val="2"/>
    </font>
    <font>
      <sz val="11"/>
      <color theme="1"/>
      <name val="Arial"/>
      <family val="2"/>
    </font>
    <font>
      <b/>
      <sz val="14"/>
      <color theme="1"/>
      <name val="Calibri"/>
      <family val="2"/>
      <scheme val="minor"/>
    </font>
    <font>
      <sz val="11"/>
      <name val="Calibri"/>
      <family val="2"/>
      <scheme val="minor"/>
    </font>
    <font>
      <u/>
      <sz val="11"/>
      <color theme="10"/>
      <name val="Calibri"/>
      <family val="2"/>
      <scheme val="minor"/>
    </font>
    <font>
      <b/>
      <sz val="8"/>
      <color theme="1"/>
      <name val="Tahoma"/>
      <family val="2"/>
    </font>
    <font>
      <sz val="11"/>
      <color theme="1"/>
      <name val="Segoe UI"/>
      <family val="2"/>
    </font>
    <font>
      <b/>
      <sz val="12"/>
      <color rgb="FF000000"/>
      <name val="Arial"/>
      <family val="2"/>
    </font>
    <font>
      <sz val="14"/>
      <color rgb="FF000000"/>
      <name val="Calibri"/>
      <family val="2"/>
    </font>
    <font>
      <b/>
      <sz val="10"/>
      <color rgb="FF000000"/>
      <name val="Arial"/>
      <family val="2"/>
    </font>
    <font>
      <sz val="10"/>
      <color rgb="FF000000"/>
      <name val="Arial"/>
      <family val="2"/>
    </font>
    <font>
      <b/>
      <sz val="14"/>
      <color theme="0"/>
      <name val="Calibri"/>
      <family val="2"/>
      <scheme val="minor"/>
    </font>
    <font>
      <sz val="11"/>
      <color rgb="FF00B050"/>
      <name val="Calibri"/>
      <family val="2"/>
      <scheme val="minor"/>
    </font>
    <font>
      <b/>
      <sz val="14"/>
      <color rgb="FF002060"/>
      <name val="Calibri"/>
      <family val="2"/>
      <scheme val="minor"/>
    </font>
    <font>
      <sz val="8"/>
      <name val="Calibri"/>
      <family val="2"/>
      <scheme val="minor"/>
    </font>
    <font>
      <u/>
      <sz val="11"/>
      <color theme="4"/>
      <name val="Calibri"/>
      <family val="2"/>
      <scheme val="minor"/>
    </font>
    <font>
      <i/>
      <sz val="11"/>
      <color theme="4"/>
      <name val="Calibri"/>
      <family val="2"/>
      <scheme val="minor"/>
    </font>
    <font>
      <sz val="10"/>
      <color rgb="FF000000"/>
      <name val="Times New Roman"/>
      <family val="1"/>
    </font>
    <font>
      <sz val="8"/>
      <name val="Arial"/>
      <family val="2"/>
    </font>
    <font>
      <sz val="8"/>
      <color rgb="FF000000"/>
      <name val="Times New Roman"/>
      <family val="1"/>
    </font>
    <font>
      <sz val="8"/>
      <color rgb="FF000000"/>
      <name val="Arial"/>
      <family val="2"/>
    </font>
    <font>
      <b/>
      <sz val="14"/>
      <color theme="0"/>
      <name val="Arial"/>
      <family val="2"/>
    </font>
    <font>
      <b/>
      <sz val="16"/>
      <color theme="0"/>
      <name val="Arial"/>
      <family val="2"/>
    </font>
    <font>
      <b/>
      <sz val="20"/>
      <color theme="0"/>
      <name val="Arial"/>
      <family val="2"/>
    </font>
    <font>
      <b/>
      <sz val="11"/>
      <name val="Arial"/>
      <family val="2"/>
    </font>
    <font>
      <sz val="10"/>
      <color theme="9" tint="-0.499984740745262"/>
      <name val="Arial"/>
      <family val="2"/>
    </font>
    <font>
      <sz val="11"/>
      <color theme="9" tint="-0.499984740745262"/>
      <name val="Calibri"/>
      <family val="2"/>
      <scheme val="minor"/>
    </font>
    <font>
      <sz val="10"/>
      <color theme="4" tint="-0.499984740745262"/>
      <name val="Arial"/>
      <family val="2"/>
    </font>
    <font>
      <sz val="11"/>
      <color theme="4" tint="-0.499984740745262"/>
      <name val="Calibri"/>
      <family val="2"/>
      <scheme val="minor"/>
    </font>
    <font>
      <b/>
      <sz val="11"/>
      <color theme="1"/>
      <name val="Arial"/>
      <family val="2"/>
    </font>
    <font>
      <b/>
      <sz val="12"/>
      <color theme="1"/>
      <name val="Arial"/>
      <family val="2"/>
    </font>
    <font>
      <b/>
      <sz val="14"/>
      <color rgb="FF002060"/>
      <name val="Arial"/>
      <family val="2"/>
    </font>
    <font>
      <b/>
      <sz val="12"/>
      <color theme="0"/>
      <name val="Arial"/>
      <family val="2"/>
    </font>
    <font>
      <sz val="12"/>
      <color theme="0"/>
      <name val="Arial"/>
      <family val="2"/>
    </font>
    <font>
      <b/>
      <sz val="12"/>
      <name val="Arial"/>
      <family val="2"/>
    </font>
    <font>
      <sz val="12"/>
      <color rgb="FF000000"/>
      <name val="Arial"/>
      <family val="2"/>
    </font>
    <font>
      <b/>
      <sz val="12"/>
      <color theme="9" tint="-0.499984740745262"/>
      <name val="Arial"/>
      <family val="2"/>
    </font>
    <font>
      <b/>
      <sz val="12"/>
      <color theme="4" tint="-0.499984740745262"/>
      <name val="Arial"/>
      <family val="2"/>
    </font>
    <font>
      <sz val="11"/>
      <color theme="9" tint="-0.499984740745262"/>
      <name val="Arial"/>
      <family val="2"/>
    </font>
    <font>
      <b/>
      <sz val="11"/>
      <color rgb="FF000000"/>
      <name val="Arial"/>
      <family val="2"/>
    </font>
  </fonts>
  <fills count="18">
    <fill>
      <patternFill patternType="none"/>
    </fill>
    <fill>
      <patternFill patternType="gray125"/>
    </fill>
    <fill>
      <patternFill patternType="solid">
        <fgColor theme="9" tint="-0.49998474074526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9FBFC"/>
        <bgColor indexed="64"/>
      </patternFill>
    </fill>
    <fill>
      <patternFill patternType="solid">
        <fgColor theme="9"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CCCCCC"/>
      </patternFill>
    </fill>
    <fill>
      <patternFill patternType="solid">
        <fgColor rgb="FFF6F6F6"/>
      </patternFill>
    </fill>
    <fill>
      <patternFill patternType="solid">
        <fgColor rgb="FFF2F0F0"/>
      </patternFill>
    </fill>
    <fill>
      <patternFill patternType="solid">
        <fgColor rgb="FFFFEEEE"/>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39997558519241921"/>
        <bgColor indexed="64"/>
      </patternFill>
    </fill>
  </fills>
  <borders count="4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ck">
        <color theme="9" tint="-0.499984740745262"/>
      </top>
      <bottom/>
      <diagonal/>
    </border>
    <border>
      <left style="thick">
        <color theme="9" tint="-0.499984740745262"/>
      </left>
      <right/>
      <top style="thick">
        <color theme="9" tint="-0.499984740745262"/>
      </top>
      <bottom/>
      <diagonal/>
    </border>
    <border>
      <left style="thick">
        <color theme="9" tint="-0.499984740745262"/>
      </left>
      <right/>
      <top/>
      <bottom/>
      <diagonal/>
    </border>
    <border>
      <left/>
      <right style="thick">
        <color theme="9" tint="-0.499984740745262"/>
      </right>
      <top style="thick">
        <color theme="9" tint="-0.499984740745262"/>
      </top>
      <bottom/>
      <diagonal/>
    </border>
    <border>
      <left/>
      <right style="thick">
        <color theme="9" tint="-0.499984740745262"/>
      </right>
      <top/>
      <bottom/>
      <diagonal/>
    </border>
    <border>
      <left style="thick">
        <color theme="9" tint="-0.499984740745262"/>
      </left>
      <right style="thick">
        <color theme="9" tint="-0.499984740745262"/>
      </right>
      <top style="thick">
        <color theme="9" tint="-0.499984740745262"/>
      </top>
      <bottom style="thick">
        <color theme="9" tint="-0.499984740745262"/>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n">
        <color indexed="64"/>
      </left>
      <right style="thin">
        <color indexed="64"/>
      </right>
      <top style="thick">
        <color theme="9" tint="-0.499984740745262"/>
      </top>
      <bottom/>
      <diagonal/>
    </border>
    <border>
      <left style="thin">
        <color theme="1"/>
      </left>
      <right style="thin">
        <color theme="1"/>
      </right>
      <top style="thin">
        <color theme="1"/>
      </top>
      <bottom style="thin">
        <color theme="1"/>
      </bottom>
      <diagonal/>
    </border>
    <border>
      <left style="thin">
        <color indexed="64"/>
      </left>
      <right/>
      <top/>
      <bottom style="thin">
        <color indexed="64"/>
      </bottom>
      <diagonal/>
    </border>
    <border>
      <left/>
      <right style="thin">
        <color theme="1"/>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theme="1"/>
      </left>
      <right/>
      <top style="thin">
        <color theme="1"/>
      </top>
      <bottom style="thin">
        <color theme="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theme="4" tint="-0.249977111117893"/>
      </left>
      <right style="thin">
        <color indexed="64"/>
      </right>
      <top style="thin">
        <color indexed="64"/>
      </top>
      <bottom style="thin">
        <color indexed="64"/>
      </bottom>
      <diagonal/>
    </border>
    <border>
      <left style="medium">
        <color theme="4" tint="-0.249977111117893"/>
      </left>
      <right style="medium">
        <color theme="4" tint="-0.249977111117893"/>
      </right>
      <top style="thin">
        <color indexed="64"/>
      </top>
      <bottom style="thin">
        <color indexed="64"/>
      </bottom>
      <diagonal/>
    </border>
    <border>
      <left style="thin">
        <color indexed="64"/>
      </left>
      <right style="medium">
        <color theme="4" tint="-0.249977111117893"/>
      </right>
      <top style="thin">
        <color indexed="64"/>
      </top>
      <bottom style="thin">
        <color indexed="64"/>
      </bottom>
      <diagonal/>
    </border>
    <border>
      <left style="medium">
        <color theme="4" tint="-0.249977111117893"/>
      </left>
      <right/>
      <top style="thin">
        <color indexed="64"/>
      </top>
      <bottom style="thin">
        <color indexed="64"/>
      </bottom>
      <diagonal/>
    </border>
    <border>
      <left style="medium">
        <color theme="4" tint="-0.249977111117893"/>
      </left>
      <right style="thin">
        <color indexed="64"/>
      </right>
      <top style="thin">
        <color indexed="64"/>
      </top>
      <bottom/>
      <diagonal/>
    </border>
    <border>
      <left style="medium">
        <color theme="4" tint="-0.249977111117893"/>
      </left>
      <right style="thin">
        <color indexed="64"/>
      </right>
      <top/>
      <bottom style="thin">
        <color indexed="64"/>
      </bottom>
      <diagonal/>
    </border>
    <border>
      <left style="thin">
        <color indexed="64"/>
      </left>
      <right style="medium">
        <color theme="8" tint="-0.499984740745262"/>
      </right>
      <top style="thin">
        <color indexed="64"/>
      </top>
      <bottom style="thin">
        <color indexed="64"/>
      </bottom>
      <diagonal/>
    </border>
    <border>
      <left style="medium">
        <color theme="4" tint="-0.249977111117893"/>
      </left>
      <right style="medium">
        <color theme="8" tint="-0.499984740745262"/>
      </right>
      <top style="thin">
        <color indexed="64"/>
      </top>
      <bottom style="thin">
        <color indexed="64"/>
      </bottom>
      <diagonal/>
    </border>
    <border>
      <left/>
      <right/>
      <top style="thin">
        <color indexed="64"/>
      </top>
      <bottom/>
      <diagonal/>
    </border>
  </borders>
  <cellStyleXfs count="5">
    <xf numFmtId="0" fontId="0" fillId="0" borderId="0"/>
    <xf numFmtId="9" fontId="1" fillId="0" borderId="0" applyFont="0" applyFill="0" applyBorder="0" applyAlignment="0" applyProtection="0"/>
    <xf numFmtId="0" fontId="10" fillId="0" borderId="0"/>
    <xf numFmtId="0" fontId="25" fillId="0" borderId="0" applyNumberFormat="0" applyFill="0" applyBorder="0" applyAlignment="0" applyProtection="0"/>
    <xf numFmtId="0" fontId="38" fillId="0" borderId="0"/>
  </cellStyleXfs>
  <cellXfs count="435">
    <xf numFmtId="0" fontId="0" fillId="0" borderId="0" xfId="0"/>
    <xf numFmtId="0" fontId="0" fillId="0" borderId="0" xfId="0" applyAlignment="1">
      <alignment wrapText="1"/>
    </xf>
    <xf numFmtId="0" fontId="5" fillId="0" borderId="0" xfId="0" applyFont="1" applyAlignment="1">
      <alignment horizontal="center" vertical="center" wrapText="1"/>
    </xf>
    <xf numFmtId="0" fontId="9" fillId="3" borderId="4" xfId="0" applyFont="1" applyFill="1" applyBorder="1" applyAlignment="1">
      <alignment vertical="center" wrapText="1"/>
    </xf>
    <xf numFmtId="0" fontId="10" fillId="3" borderId="4" xfId="0" applyFont="1" applyFill="1" applyBorder="1" applyAlignment="1">
      <alignment horizontal="center" vertical="center" wrapText="1"/>
    </xf>
    <xf numFmtId="14" fontId="10" fillId="3" borderId="4"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vertical="center" wrapText="1"/>
    </xf>
    <xf numFmtId="0" fontId="13" fillId="0" borderId="0" xfId="0" applyFont="1" applyAlignment="1">
      <alignment wrapText="1"/>
    </xf>
    <xf numFmtId="0" fontId="10" fillId="3" borderId="4" xfId="0" applyFont="1" applyFill="1" applyBorder="1" applyAlignment="1">
      <alignment vertical="center" wrapText="1"/>
    </xf>
    <xf numFmtId="0" fontId="10" fillId="3" borderId="4" xfId="0" applyFont="1" applyFill="1" applyBorder="1" applyAlignment="1">
      <alignment horizontal="center" vertical="center"/>
    </xf>
    <xf numFmtId="0" fontId="10" fillId="3" borderId="4" xfId="0" applyFont="1" applyFill="1" applyBorder="1" applyAlignment="1">
      <alignment horizontal="left" vertical="top" wrapText="1"/>
    </xf>
    <xf numFmtId="0" fontId="10" fillId="3" borderId="4" xfId="0" applyFont="1" applyFill="1" applyBorder="1" applyAlignment="1">
      <alignment horizontal="left" vertical="center" wrapText="1"/>
    </xf>
    <xf numFmtId="0" fontId="19" fillId="3" borderId="4" xfId="0" applyFont="1" applyFill="1" applyBorder="1" applyAlignment="1">
      <alignment horizontal="center" vertical="center" wrapText="1"/>
    </xf>
    <xf numFmtId="0" fontId="19" fillId="4" borderId="4" xfId="0" applyFont="1" applyFill="1" applyBorder="1" applyAlignment="1">
      <alignment vertical="center" wrapText="1"/>
    </xf>
    <xf numFmtId="0" fontId="20" fillId="3" borderId="4" xfId="0" applyFont="1" applyFill="1" applyBorder="1" applyAlignment="1">
      <alignment horizontal="center" vertical="center" wrapText="1"/>
    </xf>
    <xf numFmtId="0" fontId="21" fillId="0" borderId="4" xfId="0" applyFont="1" applyBorder="1" applyAlignment="1">
      <alignment vertical="center" wrapText="1"/>
    </xf>
    <xf numFmtId="0" fontId="21" fillId="0" borderId="4" xfId="0" applyFont="1" applyBorder="1" applyAlignment="1">
      <alignment horizontal="left" vertical="center" wrapText="1"/>
    </xf>
    <xf numFmtId="0" fontId="22" fillId="0" borderId="4" xfId="0" applyFont="1" applyBorder="1" applyAlignment="1">
      <alignment vertical="center" wrapText="1"/>
    </xf>
    <xf numFmtId="0" fontId="18" fillId="0" borderId="4" xfId="0" applyFont="1" applyBorder="1" applyAlignment="1">
      <alignment vertical="center" wrapText="1"/>
    </xf>
    <xf numFmtId="0" fontId="0" fillId="0" borderId="4" xfId="0" applyBorder="1"/>
    <xf numFmtId="0" fontId="0" fillId="0" borderId="0" xfId="0" applyAlignment="1">
      <alignment horizontal="center"/>
    </xf>
    <xf numFmtId="9" fontId="0" fillId="0" borderId="0" xfId="1" applyFont="1"/>
    <xf numFmtId="9" fontId="0" fillId="0" borderId="0" xfId="0" applyNumberFormat="1"/>
    <xf numFmtId="0" fontId="9" fillId="6" borderId="4" xfId="0" applyFont="1" applyFill="1" applyBorder="1" applyAlignment="1">
      <alignment horizontal="center" vertical="center" wrapText="1"/>
    </xf>
    <xf numFmtId="49" fontId="9" fillId="6" borderId="0" xfId="0" applyNumberFormat="1" applyFont="1" applyFill="1" applyAlignment="1">
      <alignment horizontal="center" vertical="center" wrapText="1"/>
    </xf>
    <xf numFmtId="0" fontId="24" fillId="6" borderId="4" xfId="0" applyFont="1" applyFill="1" applyBorder="1" applyAlignment="1" applyProtection="1">
      <alignment horizontal="center" vertical="center" wrapText="1"/>
      <protection locked="0"/>
    </xf>
    <xf numFmtId="0" fontId="9" fillId="6" borderId="0" xfId="0" applyFont="1" applyFill="1" applyAlignment="1">
      <alignment horizontal="center" vertical="center" wrapText="1"/>
    </xf>
    <xf numFmtId="49" fontId="9" fillId="6" borderId="4" xfId="0" applyNumberFormat="1" applyFont="1" applyFill="1" applyBorder="1" applyAlignment="1">
      <alignment horizontal="center" vertical="center" wrapText="1"/>
    </xf>
    <xf numFmtId="0" fontId="24" fillId="6" borderId="6" xfId="0" applyFont="1" applyFill="1" applyBorder="1" applyAlignment="1" applyProtection="1">
      <alignment horizontal="center" vertical="center" textRotation="90" wrapText="1"/>
      <protection locked="0"/>
    </xf>
    <xf numFmtId="0" fontId="24" fillId="6" borderId="6" xfId="0" applyFont="1" applyFill="1" applyBorder="1" applyAlignment="1" applyProtection="1">
      <alignment horizontal="center" vertical="center" wrapText="1"/>
      <protection locked="0"/>
    </xf>
    <xf numFmtId="0" fontId="9" fillId="0" borderId="4" xfId="0" applyFont="1" applyBorder="1" applyAlignment="1">
      <alignment horizontal="center" vertical="center" wrapText="1"/>
    </xf>
    <xf numFmtId="0" fontId="5" fillId="6" borderId="0" xfId="0" applyFont="1" applyFill="1" applyBorder="1" applyAlignment="1">
      <alignment horizontal="center" vertical="center" wrapText="1"/>
    </xf>
    <xf numFmtId="9" fontId="0" fillId="6" borderId="0" xfId="1" applyFont="1" applyFill="1"/>
    <xf numFmtId="0" fontId="0" fillId="6" borderId="0" xfId="0" applyFill="1"/>
    <xf numFmtId="14" fontId="0" fillId="0" borderId="4" xfId="0" applyNumberFormat="1" applyBorder="1"/>
    <xf numFmtId="9" fontId="0" fillId="0" borderId="4" xfId="1" applyFont="1" applyBorder="1"/>
    <xf numFmtId="0" fontId="0" fillId="0" borderId="2" xfId="0" applyBorder="1" applyAlignment="1">
      <alignment horizontal="center" vertical="center"/>
    </xf>
    <xf numFmtId="0" fontId="0" fillId="0" borderId="4" xfId="0" applyBorder="1" applyAlignment="1">
      <alignment wrapText="1"/>
    </xf>
    <xf numFmtId="17" fontId="0" fillId="0" borderId="4" xfId="0" applyNumberFormat="1" applyBorder="1"/>
    <xf numFmtId="0" fontId="25" fillId="0" borderId="4" xfId="3" applyBorder="1" applyAlignment="1">
      <alignment vertical="center" wrapText="1"/>
    </xf>
    <xf numFmtId="0" fontId="27" fillId="0" borderId="4" xfId="0" applyFont="1" applyBorder="1" applyAlignment="1">
      <alignment vertical="center" wrapText="1"/>
    </xf>
    <xf numFmtId="0" fontId="0" fillId="0" borderId="4" xfId="0" applyBorder="1" applyAlignment="1">
      <alignment vertical="center" wrapText="1"/>
    </xf>
    <xf numFmtId="0" fontId="0" fillId="0" borderId="0" xfId="0" applyAlignment="1">
      <alignment horizontal="center" vertical="center"/>
    </xf>
    <xf numFmtId="0" fontId="26" fillId="7" borderId="4"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13" fillId="0" borderId="0" xfId="0" applyFont="1"/>
    <xf numFmtId="9" fontId="0" fillId="0" borderId="0" xfId="1" applyFont="1" applyAlignment="1">
      <alignment horizontal="center" vertical="center"/>
    </xf>
    <xf numFmtId="9" fontId="0" fillId="0" borderId="4" xfId="1" applyFont="1" applyBorder="1" applyAlignment="1">
      <alignment horizontal="center" vertical="center"/>
    </xf>
    <xf numFmtId="0" fontId="18" fillId="0" borderId="4" xfId="0" applyFont="1" applyBorder="1" applyAlignment="1">
      <alignment horizontal="left" vertical="center" wrapText="1"/>
    </xf>
    <xf numFmtId="9" fontId="5" fillId="0" borderId="0" xfId="1" applyFont="1" applyAlignment="1">
      <alignment horizontal="center" vertical="center" wrapText="1"/>
    </xf>
    <xf numFmtId="0" fontId="30" fillId="3" borderId="4" xfId="0" applyFont="1" applyFill="1" applyBorder="1" applyAlignment="1">
      <alignment horizontal="center" vertical="center" wrapText="1"/>
    </xf>
    <xf numFmtId="0" fontId="18" fillId="0" borderId="4" xfId="0" applyFont="1" applyBorder="1" applyAlignment="1">
      <alignment horizontal="center" vertical="center" wrapText="1"/>
    </xf>
    <xf numFmtId="0" fontId="31" fillId="3" borderId="4" xfId="0" applyFont="1" applyFill="1" applyBorder="1" applyAlignment="1">
      <alignment horizontal="center" vertical="center" wrapText="1"/>
    </xf>
    <xf numFmtId="17" fontId="31" fillId="3" borderId="4" xfId="0" applyNumberFormat="1" applyFont="1" applyFill="1" applyBorder="1" applyAlignment="1">
      <alignment horizontal="center" vertical="center"/>
    </xf>
    <xf numFmtId="0" fontId="31" fillId="3" borderId="4" xfId="0" applyFont="1" applyFill="1" applyBorder="1" applyAlignment="1">
      <alignment horizontal="center" vertical="center"/>
    </xf>
    <xf numFmtId="0" fontId="28" fillId="3" borderId="4" xfId="0" applyFont="1" applyFill="1" applyBorder="1" applyAlignment="1">
      <alignment horizontal="center" vertical="center" wrapText="1"/>
    </xf>
    <xf numFmtId="0" fontId="0" fillId="0" borderId="0" xfId="0" applyBorder="1"/>
    <xf numFmtId="0" fontId="0" fillId="6" borderId="6" xfId="0" applyFill="1" applyBorder="1"/>
    <xf numFmtId="14" fontId="0" fillId="6" borderId="6" xfId="0" applyNumberFormat="1" applyFill="1" applyBorder="1"/>
    <xf numFmtId="0" fontId="3" fillId="0" borderId="19" xfId="0" applyFont="1" applyBorder="1"/>
    <xf numFmtId="0" fontId="0" fillId="0" borderId="19" xfId="0" applyBorder="1"/>
    <xf numFmtId="0" fontId="9" fillId="6" borderId="6" xfId="0" applyFont="1" applyFill="1" applyBorder="1" applyAlignment="1">
      <alignment horizontal="center" vertical="center" wrapText="1"/>
    </xf>
    <xf numFmtId="0" fontId="0" fillId="0" borderId="20" xfId="0" applyBorder="1" applyAlignment="1">
      <alignment horizontal="center" vertical="center"/>
    </xf>
    <xf numFmtId="0" fontId="2" fillId="2" borderId="6"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textRotation="90" wrapText="1"/>
      <protection locked="0"/>
    </xf>
    <xf numFmtId="0" fontId="3" fillId="0" borderId="0" xfId="0" applyFont="1" applyAlignment="1" applyProtection="1">
      <alignment horizontal="center" vertical="center" wrapText="1"/>
      <protection locked="0"/>
    </xf>
    <xf numFmtId="0" fontId="2" fillId="6" borderId="0" xfId="0" applyFont="1" applyFill="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textRotation="90" wrapText="1"/>
      <protection locked="0"/>
    </xf>
    <xf numFmtId="49" fontId="0" fillId="6" borderId="6" xfId="0" applyNumberForma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49" fontId="0" fillId="6" borderId="4" xfId="0" applyNumberFormat="1" applyFill="1" applyBorder="1" applyAlignment="1" applyProtection="1">
      <alignment horizontal="center" vertical="center" wrapText="1"/>
      <protection locked="0"/>
    </xf>
    <xf numFmtId="0" fontId="0" fillId="6" borderId="4" xfId="0" applyFill="1" applyBorder="1" applyAlignment="1" applyProtection="1">
      <alignment horizontal="center" vertical="center" textRotation="90" wrapText="1"/>
      <protection locked="0"/>
    </xf>
    <xf numFmtId="0" fontId="0" fillId="6" borderId="0" xfId="0" applyFill="1" applyAlignment="1" applyProtection="1">
      <alignment horizontal="center" vertical="center" wrapText="1"/>
      <protection locked="0"/>
    </xf>
    <xf numFmtId="0" fontId="0" fillId="6" borderId="5" xfId="0" applyFill="1" applyBorder="1" applyAlignment="1" applyProtection="1">
      <alignment horizontal="center" vertical="center" wrapText="1"/>
      <protection locked="0"/>
    </xf>
    <xf numFmtId="0" fontId="0" fillId="0" borderId="6" xfId="0" applyBorder="1" applyAlignment="1" applyProtection="1">
      <alignment horizontal="center" vertical="center" textRotation="90" wrapText="1"/>
      <protection locked="0"/>
    </xf>
    <xf numFmtId="0" fontId="0" fillId="6" borderId="4"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4" xfId="0" applyFill="1" applyBorder="1" applyAlignment="1">
      <alignment horizontal="center" vertical="center" wrapText="1"/>
    </xf>
    <xf numFmtId="0" fontId="0" fillId="6" borderId="4" xfId="0" applyFill="1" applyBorder="1" applyAlignment="1" applyProtection="1">
      <alignment horizontal="center" vertical="top" wrapText="1"/>
      <protection locked="0"/>
    </xf>
    <xf numFmtId="0" fontId="0" fillId="6" borderId="4" xfId="0" applyFill="1" applyBorder="1" applyAlignment="1" applyProtection="1">
      <alignment vertical="center" wrapText="1"/>
      <protection locked="0"/>
    </xf>
    <xf numFmtId="0" fontId="0" fillId="6" borderId="6" xfId="0" applyFill="1" applyBorder="1" applyAlignment="1" applyProtection="1">
      <alignment horizontal="left" vertical="center" wrapText="1"/>
      <protection locked="0"/>
    </xf>
    <xf numFmtId="0" fontId="0" fillId="6" borderId="4" xfId="0" applyFill="1" applyBorder="1" applyAlignment="1">
      <alignment vertical="center" wrapText="1"/>
    </xf>
    <xf numFmtId="0" fontId="0" fillId="6" borderId="4" xfId="0" applyFill="1" applyBorder="1" applyAlignment="1" applyProtection="1">
      <alignment horizontal="left" vertical="center" wrapText="1"/>
      <protection locked="0"/>
    </xf>
    <xf numFmtId="0" fontId="0" fillId="6" borderId="6" xfId="0" applyFill="1" applyBorder="1" applyAlignment="1" applyProtection="1">
      <alignment horizontal="center" vertical="top" wrapText="1"/>
      <protection locked="0"/>
    </xf>
    <xf numFmtId="0" fontId="0" fillId="6" borderId="4" xfId="0" applyFill="1" applyBorder="1" applyAlignment="1" applyProtection="1">
      <alignment vertical="center"/>
      <protection locked="0"/>
    </xf>
    <xf numFmtId="0" fontId="0" fillId="6" borderId="4" xfId="0" applyFill="1" applyBorder="1" applyAlignment="1">
      <alignment vertical="top" wrapText="1"/>
    </xf>
    <xf numFmtId="0" fontId="0" fillId="6" borderId="4" xfId="0" applyFill="1" applyBorder="1" applyAlignment="1">
      <alignment horizontal="left" vertical="center" wrapText="1"/>
    </xf>
    <xf numFmtId="0" fontId="0" fillId="0" borderId="9" xfId="0" applyBorder="1" applyAlignment="1">
      <alignment vertical="top"/>
    </xf>
    <xf numFmtId="0" fontId="0" fillId="0" borderId="12" xfId="0" applyBorder="1" applyAlignment="1">
      <alignment vertical="top"/>
    </xf>
    <xf numFmtId="0" fontId="0" fillId="0" borderId="11" xfId="0" applyBorder="1" applyAlignment="1">
      <alignment vertical="top"/>
    </xf>
    <xf numFmtId="0" fontId="0" fillId="0" borderId="0" xfId="0" applyBorder="1" applyAlignment="1">
      <alignment vertical="top"/>
    </xf>
    <xf numFmtId="0" fontId="0" fillId="0" borderId="13"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0" fillId="0" borderId="17" xfId="0" applyBorder="1" applyAlignment="1">
      <alignment vertical="top"/>
    </xf>
    <xf numFmtId="0" fontId="0" fillId="0" borderId="16" xfId="0" applyBorder="1"/>
    <xf numFmtId="0" fontId="0" fillId="0" borderId="0" xfId="0" applyBorder="1" applyAlignment="1">
      <alignment wrapText="1"/>
    </xf>
    <xf numFmtId="0" fontId="0" fillId="0" borderId="9" xfId="0" applyBorder="1" applyAlignment="1">
      <alignment wrapText="1"/>
    </xf>
    <xf numFmtId="0" fontId="0" fillId="0" borderId="13" xfId="0" applyBorder="1"/>
    <xf numFmtId="0" fontId="0" fillId="5" borderId="0" xfId="0" applyFill="1"/>
    <xf numFmtId="0" fontId="0" fillId="9" borderId="0" xfId="0" applyFill="1"/>
    <xf numFmtId="0" fontId="0" fillId="0" borderId="0" xfId="0" applyAlignment="1">
      <alignment horizontal="right"/>
    </xf>
    <xf numFmtId="0" fontId="0" fillId="2" borderId="0" xfId="0" applyFill="1"/>
    <xf numFmtId="0" fontId="33" fillId="6" borderId="0" xfId="0" applyFont="1" applyFill="1"/>
    <xf numFmtId="0" fontId="0" fillId="10" borderId="0" xfId="0" applyFill="1"/>
    <xf numFmtId="0" fontId="0" fillId="0" borderId="4" xfId="0" applyBorder="1" applyAlignment="1">
      <alignment vertical="top" wrapText="1"/>
    </xf>
    <xf numFmtId="0" fontId="23" fillId="0" borderId="4" xfId="0" applyFont="1" applyBorder="1" applyAlignment="1">
      <alignment horizontal="center" vertical="center"/>
    </xf>
    <xf numFmtId="0" fontId="21" fillId="0" borderId="0" xfId="0" applyFont="1" applyBorder="1" applyAlignment="1">
      <alignment vertical="center" wrapText="1"/>
    </xf>
    <xf numFmtId="0" fontId="22" fillId="0" borderId="0" xfId="0" applyFont="1" applyBorder="1" applyAlignment="1">
      <alignment vertical="center" wrapText="1"/>
    </xf>
    <xf numFmtId="0" fontId="0" fillId="0" borderId="4" xfId="0" applyBorder="1" applyAlignment="1">
      <alignment horizontal="left" vertical="center" wrapText="1"/>
    </xf>
    <xf numFmtId="0" fontId="25" fillId="0" borderId="4" xfId="3" applyBorder="1" applyAlignment="1">
      <alignment wrapText="1"/>
    </xf>
    <xf numFmtId="0" fontId="0" fillId="0" borderId="4" xfId="0" applyBorder="1" applyAlignment="1">
      <alignment horizontal="center" vertical="top"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38" fillId="0" borderId="0" xfId="4" applyAlignment="1">
      <alignment horizontal="left" vertical="top"/>
    </xf>
    <xf numFmtId="0" fontId="39" fillId="12" borderId="26" xfId="4" applyFont="1" applyFill="1" applyBorder="1" applyAlignment="1">
      <alignment horizontal="center" vertical="center" wrapText="1"/>
    </xf>
    <xf numFmtId="0" fontId="39" fillId="12" borderId="26" xfId="4" applyFont="1" applyFill="1" applyBorder="1" applyAlignment="1">
      <alignment horizontal="left" vertical="center" wrapText="1" indent="1"/>
    </xf>
    <xf numFmtId="0" fontId="39" fillId="12" borderId="26" xfId="4" applyFont="1" applyFill="1" applyBorder="1" applyAlignment="1">
      <alignment horizontal="left" vertical="center" wrapText="1"/>
    </xf>
    <xf numFmtId="0" fontId="39" fillId="12" borderId="26" xfId="4" applyFont="1" applyFill="1" applyBorder="1" applyAlignment="1">
      <alignment horizontal="left" vertical="top" wrapText="1"/>
    </xf>
    <xf numFmtId="0" fontId="39" fillId="12" borderId="26" xfId="4" applyFont="1" applyFill="1" applyBorder="1" applyAlignment="1">
      <alignment horizontal="left" vertical="center" wrapText="1" indent="3"/>
    </xf>
    <xf numFmtId="0" fontId="39" fillId="12" borderId="26" xfId="4" applyFont="1" applyFill="1" applyBorder="1" applyAlignment="1">
      <alignment horizontal="left" vertical="center" wrapText="1" indent="2"/>
    </xf>
    <xf numFmtId="0" fontId="39" fillId="11" borderId="26" xfId="4" applyFont="1" applyFill="1" applyBorder="1" applyAlignment="1">
      <alignment horizontal="center" vertical="top" wrapText="1"/>
    </xf>
    <xf numFmtId="0" fontId="39" fillId="0" borderId="26" xfId="4" applyFont="1" applyBorder="1" applyAlignment="1">
      <alignment horizontal="center" vertical="center" wrapText="1"/>
    </xf>
    <xf numFmtId="0" fontId="39" fillId="0" borderId="26" xfId="4" applyFont="1" applyBorder="1" applyAlignment="1">
      <alignment horizontal="left" vertical="center" wrapText="1"/>
    </xf>
    <xf numFmtId="0" fontId="39" fillId="13" borderId="26" xfId="4" applyFont="1" applyFill="1" applyBorder="1" applyAlignment="1">
      <alignment horizontal="center" vertical="center" wrapText="1"/>
    </xf>
    <xf numFmtId="0" fontId="39" fillId="13" borderId="26" xfId="4" applyFont="1" applyFill="1" applyBorder="1" applyAlignment="1">
      <alignment horizontal="left" vertical="center" wrapText="1"/>
    </xf>
    <xf numFmtId="0" fontId="39" fillId="14" borderId="27" xfId="4" applyFont="1" applyFill="1" applyBorder="1" applyAlignment="1">
      <alignment horizontal="left" vertical="center" wrapText="1"/>
    </xf>
    <xf numFmtId="0" fontId="40" fillId="14" borderId="27" xfId="4" applyFont="1" applyFill="1" applyBorder="1" applyAlignment="1">
      <alignment horizontal="left" vertical="top" wrapText="1"/>
    </xf>
    <xf numFmtId="14" fontId="17" fillId="3" borderId="4" xfId="0" applyNumberFormat="1" applyFont="1" applyFill="1" applyBorder="1" applyAlignment="1">
      <alignment horizontal="center" vertical="center" wrapText="1"/>
    </xf>
    <xf numFmtId="0" fontId="0" fillId="0" borderId="0" xfId="0" applyAlignment="1">
      <alignment vertical="center"/>
    </xf>
    <xf numFmtId="0" fontId="3" fillId="0" borderId="0" xfId="0" applyFont="1" applyAlignment="1">
      <alignment vertical="center" wrapText="1"/>
    </xf>
    <xf numFmtId="0" fontId="3" fillId="0" borderId="0" xfId="0" applyFont="1" applyAlignment="1">
      <alignment vertical="center"/>
    </xf>
    <xf numFmtId="14" fontId="0" fillId="0" borderId="4" xfId="0" applyNumberFormat="1" applyBorder="1" applyAlignment="1">
      <alignment horizontal="center" vertical="center"/>
    </xf>
    <xf numFmtId="0" fontId="0" fillId="0" borderId="4" xfId="0" applyBorder="1" applyAlignment="1">
      <alignment vertical="center"/>
    </xf>
    <xf numFmtId="0" fontId="0" fillId="0" borderId="4" xfId="0" applyBorder="1" applyAlignment="1">
      <alignment horizontal="left" vertical="center"/>
    </xf>
    <xf numFmtId="0" fontId="22" fillId="0" borderId="0" xfId="0" applyFont="1" applyAlignment="1">
      <alignment wrapText="1"/>
    </xf>
    <xf numFmtId="0" fontId="42" fillId="2" borderId="0" xfId="0" applyFont="1" applyFill="1" applyAlignment="1">
      <alignment horizontal="center" vertical="center" wrapText="1"/>
    </xf>
    <xf numFmtId="0" fontId="42" fillId="2" borderId="4"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22" fillId="0" borderId="0" xfId="0"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44" fillId="2" borderId="0" xfId="0" applyFont="1" applyFill="1" applyAlignment="1">
      <alignment horizontal="center" vertical="center" wrapText="1"/>
    </xf>
    <xf numFmtId="0" fontId="13" fillId="6" borderId="0" xfId="0" applyFont="1" applyFill="1"/>
    <xf numFmtId="9" fontId="13" fillId="6" borderId="0" xfId="0" applyNumberFormat="1" applyFont="1" applyFill="1"/>
    <xf numFmtId="9" fontId="13" fillId="0" borderId="0" xfId="0" applyNumberFormat="1" applyFont="1"/>
    <xf numFmtId="0" fontId="10" fillId="3" borderId="39" xfId="0" applyFont="1" applyFill="1" applyBorder="1" applyAlignment="1">
      <alignment horizontal="center" vertical="center" wrapText="1"/>
    </xf>
    <xf numFmtId="0" fontId="10" fillId="3" borderId="39" xfId="0" applyFont="1" applyFill="1" applyBorder="1" applyAlignment="1">
      <alignment horizontal="left" vertical="center" wrapText="1"/>
    </xf>
    <xf numFmtId="0" fontId="31" fillId="3" borderId="38" xfId="0" applyFont="1" applyFill="1" applyBorder="1" applyAlignment="1">
      <alignment horizontal="left" vertical="center" wrapText="1"/>
    </xf>
    <xf numFmtId="0" fontId="31" fillId="3" borderId="6" xfId="0" applyFont="1" applyFill="1" applyBorder="1" applyAlignment="1">
      <alignment horizontal="left" vertical="center" wrapText="1"/>
    </xf>
    <xf numFmtId="0" fontId="46" fillId="15" borderId="4" xfId="0" applyFont="1" applyFill="1" applyBorder="1" applyAlignment="1">
      <alignment vertical="center" wrapText="1"/>
    </xf>
    <xf numFmtId="0" fontId="46" fillId="15" borderId="2" xfId="0" applyFont="1" applyFill="1" applyBorder="1" applyAlignment="1">
      <alignment vertical="center" wrapText="1"/>
    </xf>
    <xf numFmtId="0" fontId="46" fillId="15" borderId="41" xfId="0" applyFont="1" applyFill="1" applyBorder="1" applyAlignment="1">
      <alignment vertical="center" wrapText="1"/>
    </xf>
    <xf numFmtId="0" fontId="46" fillId="15" borderId="4" xfId="0" applyFont="1" applyFill="1" applyBorder="1" applyAlignment="1">
      <alignment horizontal="left" vertical="center" wrapText="1"/>
    </xf>
    <xf numFmtId="0" fontId="46" fillId="15" borderId="2" xfId="0" applyFont="1" applyFill="1" applyBorder="1" applyAlignment="1">
      <alignment horizontal="left" vertical="center" wrapText="1"/>
    </xf>
    <xf numFmtId="0" fontId="47" fillId="0" borderId="0" xfId="0" applyFont="1"/>
    <xf numFmtId="0" fontId="48" fillId="16" borderId="40" xfId="0" applyFont="1" applyFill="1" applyBorder="1" applyAlignment="1">
      <alignment vertical="center" wrapText="1"/>
    </xf>
    <xf numFmtId="0" fontId="48" fillId="16" borderId="3" xfId="0" applyFont="1" applyFill="1" applyBorder="1" applyAlignment="1">
      <alignment vertical="center" wrapText="1"/>
    </xf>
    <xf numFmtId="0" fontId="48" fillId="16" borderId="42" xfId="0" applyFont="1" applyFill="1" applyBorder="1" applyAlignment="1">
      <alignment vertical="center" wrapText="1"/>
    </xf>
    <xf numFmtId="0" fontId="48" fillId="16" borderId="40" xfId="0" applyFont="1" applyFill="1" applyBorder="1" applyAlignment="1">
      <alignment horizontal="left" vertical="center" wrapText="1"/>
    </xf>
    <xf numFmtId="0" fontId="49" fillId="0" borderId="0" xfId="0" applyFont="1"/>
    <xf numFmtId="0" fontId="31" fillId="3" borderId="4" xfId="0" applyFont="1" applyFill="1" applyBorder="1" applyAlignment="1">
      <alignment vertical="center" wrapText="1"/>
    </xf>
    <xf numFmtId="0" fontId="46" fillId="15" borderId="4" xfId="0" applyFont="1" applyFill="1" applyBorder="1" applyAlignment="1">
      <alignment horizontal="center" vertical="center" wrapText="1"/>
    </xf>
    <xf numFmtId="0" fontId="0" fillId="9" borderId="2" xfId="0" applyFill="1" applyBorder="1" applyAlignment="1">
      <alignment horizontal="center" vertical="center"/>
    </xf>
    <xf numFmtId="9" fontId="22" fillId="0" borderId="0" xfId="1" applyFont="1" applyAlignment="1">
      <alignment horizontal="center" vertical="center"/>
    </xf>
    <xf numFmtId="0" fontId="22" fillId="0" borderId="0" xfId="0" applyFont="1"/>
    <xf numFmtId="0" fontId="22" fillId="0" borderId="0" xfId="0" applyFont="1" applyAlignment="1">
      <alignment horizontal="center" vertical="center"/>
    </xf>
    <xf numFmtId="0" fontId="55" fillId="6" borderId="4" xfId="0" applyFont="1" applyFill="1" applyBorder="1" applyAlignment="1">
      <alignment horizontal="center" vertical="center" wrapText="1"/>
    </xf>
    <xf numFmtId="14" fontId="55" fillId="6" borderId="4" xfId="0" applyNumberFormat="1" applyFont="1" applyFill="1" applyBorder="1" applyAlignment="1">
      <alignment horizontal="center" vertical="center" wrapText="1"/>
    </xf>
    <xf numFmtId="0" fontId="55" fillId="15" borderId="4" xfId="0" applyFont="1" applyFill="1" applyBorder="1" applyAlignment="1">
      <alignment horizontal="center" vertical="center" wrapText="1"/>
    </xf>
    <xf numFmtId="0" fontId="28" fillId="16" borderId="40" xfId="0" applyFont="1" applyFill="1" applyBorder="1" applyAlignment="1">
      <alignment horizontal="center" vertical="center" wrapText="1"/>
    </xf>
    <xf numFmtId="0" fontId="28" fillId="16" borderId="42" xfId="0" applyFont="1" applyFill="1" applyBorder="1" applyAlignment="1">
      <alignment horizontal="center" vertical="center" wrapText="1"/>
    </xf>
    <xf numFmtId="0" fontId="57" fillId="15" borderId="4" xfId="0" applyFont="1" applyFill="1" applyBorder="1" applyAlignment="1">
      <alignment horizontal="center" vertical="center" wrapText="1"/>
    </xf>
    <xf numFmtId="0" fontId="57" fillId="15" borderId="2" xfId="0" applyFont="1" applyFill="1" applyBorder="1" applyAlignment="1">
      <alignment horizontal="center" vertical="center" wrapText="1"/>
    </xf>
    <xf numFmtId="0" fontId="58" fillId="16" borderId="40" xfId="0" applyFont="1" applyFill="1" applyBorder="1" applyAlignment="1">
      <alignment horizontal="center" vertical="center" wrapText="1"/>
    </xf>
    <xf numFmtId="0" fontId="58" fillId="16" borderId="3" xfId="0" applyFont="1" applyFill="1" applyBorder="1" applyAlignment="1">
      <alignment horizontal="center" vertical="center" wrapText="1"/>
    </xf>
    <xf numFmtId="0" fontId="58" fillId="16" borderId="42" xfId="0" applyFont="1" applyFill="1" applyBorder="1" applyAlignment="1">
      <alignment horizontal="center" vertical="center" wrapText="1"/>
    </xf>
    <xf numFmtId="14" fontId="56" fillId="3" borderId="6" xfId="0" applyNumberFormat="1" applyFont="1" applyFill="1" applyBorder="1" applyAlignment="1">
      <alignment horizontal="center" vertical="center" wrapText="1"/>
    </xf>
    <xf numFmtId="9" fontId="22" fillId="0" borderId="4" xfId="1" applyFont="1" applyBorder="1" applyAlignment="1">
      <alignment horizontal="center" vertical="center"/>
    </xf>
    <xf numFmtId="0" fontId="22" fillId="0" borderId="4" xfId="0" applyFont="1" applyBorder="1"/>
    <xf numFmtId="0" fontId="46" fillId="15" borderId="45" xfId="0" applyFont="1" applyFill="1" applyBorder="1" applyAlignment="1">
      <alignment vertical="center" wrapText="1"/>
    </xf>
    <xf numFmtId="0" fontId="58" fillId="16" borderId="46" xfId="0" applyFont="1" applyFill="1" applyBorder="1" applyAlignment="1">
      <alignment horizontal="center" vertical="center" wrapText="1"/>
    </xf>
    <xf numFmtId="0" fontId="10" fillId="3" borderId="5" xfId="0" applyFont="1" applyFill="1" applyBorder="1" applyAlignment="1">
      <alignment vertical="center" wrapText="1"/>
    </xf>
    <xf numFmtId="0" fontId="22" fillId="0" borderId="0" xfId="0" applyFont="1" applyBorder="1" applyAlignment="1">
      <alignment wrapText="1"/>
    </xf>
    <xf numFmtId="0" fontId="0" fillId="0" borderId="47" xfId="0" applyBorder="1"/>
    <xf numFmtId="0" fontId="10" fillId="0" borderId="6" xfId="0" applyFont="1" applyBorder="1" applyAlignment="1">
      <alignment vertical="center" wrapText="1"/>
    </xf>
    <xf numFmtId="0" fontId="46" fillId="4" borderId="4" xfId="0" applyFont="1" applyFill="1" applyBorder="1" applyAlignment="1">
      <alignment vertical="center" wrapText="1"/>
    </xf>
    <xf numFmtId="0" fontId="57" fillId="4" borderId="4" xfId="0" applyFont="1" applyFill="1" applyBorder="1" applyAlignment="1">
      <alignment horizontal="center" vertical="center" wrapText="1"/>
    </xf>
    <xf numFmtId="0" fontId="46" fillId="4" borderId="5" xfId="0" applyFont="1" applyFill="1" applyBorder="1" applyAlignment="1">
      <alignment vertical="center" wrapText="1"/>
    </xf>
    <xf numFmtId="0" fontId="59" fillId="4" borderId="4" xfId="0" applyFont="1" applyFill="1" applyBorder="1"/>
    <xf numFmtId="0" fontId="47" fillId="4" borderId="4" xfId="0" applyFont="1" applyFill="1" applyBorder="1"/>
    <xf numFmtId="0" fontId="59" fillId="4" borderId="2" xfId="0" applyFont="1" applyFill="1" applyBorder="1"/>
    <xf numFmtId="0" fontId="47" fillId="4" borderId="45" xfId="0" applyFont="1" applyFill="1" applyBorder="1"/>
    <xf numFmtId="0" fontId="47" fillId="4" borderId="2" xfId="0" applyFont="1" applyFill="1" applyBorder="1"/>
    <xf numFmtId="0" fontId="22" fillId="0" borderId="4" xfId="0" applyFont="1" applyBorder="1" applyAlignment="1">
      <alignment horizontal="center" vertical="center"/>
    </xf>
    <xf numFmtId="9" fontId="3" fillId="0" borderId="4" xfId="1" applyFont="1" applyBorder="1" applyAlignment="1">
      <alignment horizontal="center" vertical="center" wrapText="1"/>
    </xf>
    <xf numFmtId="0" fontId="0" fillId="0" borderId="0" xfId="0" applyAlignment="1">
      <alignment horizontal="center" wrapText="1"/>
    </xf>
    <xf numFmtId="0" fontId="40" fillId="0" borderId="29" xfId="4" applyFont="1" applyBorder="1" applyAlignment="1">
      <alignment horizontal="left" vertical="top" wrapText="1"/>
    </xf>
    <xf numFmtId="0" fontId="39" fillId="0" borderId="29" xfId="4" applyFont="1" applyBorder="1" applyAlignment="1">
      <alignment horizontal="left" vertical="center" wrapText="1"/>
    </xf>
    <xf numFmtId="0" fontId="38" fillId="0" borderId="0" xfId="4" applyAlignment="1">
      <alignment horizontal="right" vertical="top"/>
    </xf>
    <xf numFmtId="0" fontId="14" fillId="0" borderId="0" xfId="0" applyFont="1" applyAlignment="1">
      <alignment horizontal="center" wrapText="1"/>
    </xf>
    <xf numFmtId="0" fontId="0" fillId="0" borderId="6" xfId="0" applyBorder="1" applyAlignment="1">
      <alignment horizontal="center" vertical="center"/>
    </xf>
    <xf numFmtId="0" fontId="26" fillId="0" borderId="4" xfId="0" applyFont="1" applyBorder="1" applyAlignment="1">
      <alignment horizontal="center" vertical="center" wrapText="1"/>
    </xf>
    <xf numFmtId="0" fontId="0" fillId="0" borderId="4" xfId="0"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center" vertical="center"/>
    </xf>
    <xf numFmtId="0" fontId="3" fillId="0" borderId="4" xfId="0" applyFont="1" applyFill="1" applyBorder="1" applyAlignment="1">
      <alignment horizontal="center" vertical="center"/>
    </xf>
    <xf numFmtId="0" fontId="5" fillId="2" borderId="14"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55" fillId="15" borderId="2"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19" fillId="3" borderId="4" xfId="0" applyFont="1" applyFill="1" applyBorder="1" applyAlignment="1">
      <alignment horizontal="center" vertical="center"/>
    </xf>
    <xf numFmtId="0" fontId="16" fillId="2" borderId="4" xfId="0" applyFont="1" applyFill="1" applyBorder="1" applyAlignment="1">
      <alignment horizontal="center" vertical="center" wrapText="1"/>
    </xf>
    <xf numFmtId="14" fontId="0" fillId="0" borderId="2" xfId="0" applyNumberFormat="1" applyBorder="1" applyAlignment="1">
      <alignment horizontal="center" vertical="center"/>
    </xf>
    <xf numFmtId="0" fontId="0" fillId="0" borderId="10" xfId="0" applyBorder="1" applyAlignment="1">
      <alignment horizontal="center" vertical="top"/>
    </xf>
    <xf numFmtId="0" fontId="0" fillId="0" borderId="9" xfId="0" applyBorder="1" applyAlignment="1">
      <alignment horizontal="center" vertical="top"/>
    </xf>
    <xf numFmtId="0" fontId="0" fillId="0" borderId="12" xfId="0" applyBorder="1" applyAlignment="1">
      <alignment horizontal="center" vertical="top"/>
    </xf>
    <xf numFmtId="0" fontId="0" fillId="0" borderId="11" xfId="0"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0" fillId="0" borderId="10" xfId="0" applyBorder="1" applyAlignment="1">
      <alignment horizontal="center" wrapText="1"/>
    </xf>
    <xf numFmtId="0" fontId="0" fillId="0" borderId="9" xfId="0" applyBorder="1" applyAlignment="1">
      <alignment horizontal="center" wrapText="1"/>
    </xf>
    <xf numFmtId="0" fontId="0" fillId="0" borderId="11" xfId="0" applyBorder="1" applyAlignment="1">
      <alignment horizontal="center" wrapText="1"/>
    </xf>
    <xf numFmtId="0" fontId="0" fillId="0" borderId="0"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14" fillId="0" borderId="0" xfId="0" applyFont="1" applyBorder="1" applyAlignment="1">
      <alignment horizontal="center" wrapText="1"/>
    </xf>
    <xf numFmtId="0" fontId="5" fillId="2" borderId="9"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8" borderId="12" xfId="0" applyFont="1" applyFill="1" applyBorder="1" applyAlignment="1">
      <alignment horizontal="center" vertical="center" wrapText="1"/>
    </xf>
    <xf numFmtId="9" fontId="3" fillId="0" borderId="4" xfId="1" applyFont="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wrapText="1"/>
    </xf>
    <xf numFmtId="0" fontId="7" fillId="3" borderId="4" xfId="0" applyFont="1" applyFill="1" applyBorder="1" applyAlignment="1">
      <alignment horizontal="center" vertical="center" wrapText="1"/>
    </xf>
    <xf numFmtId="0" fontId="4" fillId="0" borderId="0" xfId="0" applyFont="1" applyAlignment="1">
      <alignment horizontal="center" wrapText="1"/>
    </xf>
    <xf numFmtId="0" fontId="5" fillId="2" borderId="8"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12" fillId="0" borderId="0" xfId="0" applyFont="1" applyAlignment="1">
      <alignment horizontal="left" vertical="center" wrapText="1"/>
    </xf>
    <xf numFmtId="0" fontId="7" fillId="3" borderId="2" xfId="0" applyFont="1" applyFill="1" applyBorder="1" applyAlignment="1">
      <alignment horizontal="center" vertical="center" wrapText="1"/>
    </xf>
    <xf numFmtId="1" fontId="0" fillId="0" borderId="2" xfId="0" applyNumberFormat="1" applyBorder="1" applyAlignment="1">
      <alignment horizontal="center"/>
    </xf>
    <xf numFmtId="1" fontId="0" fillId="0" borderId="21" xfId="0" applyNumberFormat="1" applyBorder="1" applyAlignment="1">
      <alignment horizontal="center"/>
    </xf>
    <xf numFmtId="0" fontId="0" fillId="0" borderId="2" xfId="0" applyBorder="1" applyAlignment="1">
      <alignment horizontal="center"/>
    </xf>
    <xf numFmtId="0" fontId="0" fillId="0" borderId="21" xfId="0" applyBorder="1" applyAlignment="1">
      <alignment horizontal="center"/>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3" fillId="0" borderId="5"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0" fontId="40" fillId="0" borderId="30" xfId="4" applyFont="1" applyBorder="1" applyAlignment="1">
      <alignment horizontal="left" vertical="top" wrapText="1"/>
    </xf>
    <xf numFmtId="0" fontId="40" fillId="0" borderId="31" xfId="4" applyFont="1" applyBorder="1" applyAlignment="1">
      <alignment horizontal="left" vertical="top" wrapText="1"/>
    </xf>
    <xf numFmtId="0" fontId="40" fillId="0" borderId="32" xfId="4" applyFont="1" applyBorder="1" applyAlignment="1">
      <alignment horizontal="left" vertical="top" wrapText="1"/>
    </xf>
    <xf numFmtId="0" fontId="39" fillId="0" borderId="30" xfId="4" applyFont="1" applyBorder="1" applyAlignment="1">
      <alignment horizontal="center" wrapText="1"/>
    </xf>
    <xf numFmtId="0" fontId="39" fillId="0" borderId="31" xfId="4" applyFont="1" applyBorder="1" applyAlignment="1">
      <alignment horizontal="center" wrapText="1"/>
    </xf>
    <xf numFmtId="0" fontId="39" fillId="0" borderId="32" xfId="4" applyFont="1" applyBorder="1" applyAlignment="1">
      <alignment horizontal="center" wrapText="1"/>
    </xf>
    <xf numFmtId="0" fontId="39" fillId="11" borderId="27" xfId="4" applyFont="1" applyFill="1" applyBorder="1" applyAlignment="1">
      <alignment horizontal="center" vertical="top" wrapText="1"/>
    </xf>
    <xf numFmtId="0" fontId="39" fillId="11" borderId="29" xfId="4" applyFont="1" applyFill="1" applyBorder="1" applyAlignment="1">
      <alignment horizontal="center" vertical="top" wrapText="1"/>
    </xf>
    <xf numFmtId="0" fontId="40" fillId="0" borderId="27" xfId="4" applyFont="1" applyBorder="1" applyAlignment="1">
      <alignment horizontal="left" vertical="top" wrapText="1"/>
    </xf>
    <xf numFmtId="0" fontId="40" fillId="0" borderId="29" xfId="4" applyFont="1" applyBorder="1" applyAlignment="1">
      <alignment horizontal="left" vertical="top" wrapText="1"/>
    </xf>
    <xf numFmtId="0" fontId="40" fillId="13" borderId="27" xfId="4" applyFont="1" applyFill="1" applyBorder="1" applyAlignment="1">
      <alignment horizontal="left" vertical="top" wrapText="1"/>
    </xf>
    <xf numFmtId="0" fontId="40" fillId="13" borderId="29" xfId="4" applyFont="1" applyFill="1" applyBorder="1" applyAlignment="1">
      <alignment horizontal="left" vertical="top" wrapText="1"/>
    </xf>
    <xf numFmtId="164" fontId="41" fillId="0" borderId="30" xfId="4" applyNumberFormat="1" applyFont="1" applyBorder="1" applyAlignment="1">
      <alignment horizontal="center" shrinkToFit="1"/>
    </xf>
    <xf numFmtId="164" fontId="41" fillId="0" borderId="31" xfId="4" applyNumberFormat="1" applyFont="1" applyBorder="1" applyAlignment="1">
      <alignment horizontal="center" shrinkToFit="1"/>
    </xf>
    <xf numFmtId="164" fontId="41" fillId="0" borderId="32" xfId="4" applyNumberFormat="1" applyFont="1" applyBorder="1" applyAlignment="1">
      <alignment horizontal="center" shrinkToFit="1"/>
    </xf>
    <xf numFmtId="0" fontId="39" fillId="0" borderId="30" xfId="4" applyFont="1" applyBorder="1" applyAlignment="1">
      <alignment horizontal="left" wrapText="1"/>
    </xf>
    <xf numFmtId="0" fontId="39" fillId="0" borderId="31" xfId="4" applyFont="1" applyBorder="1" applyAlignment="1">
      <alignment horizontal="left" wrapText="1"/>
    </xf>
    <xf numFmtId="0" fontId="39" fillId="0" borderId="32" xfId="4" applyFont="1" applyBorder="1" applyAlignment="1">
      <alignment horizontal="left" wrapText="1"/>
    </xf>
    <xf numFmtId="1" fontId="41" fillId="0" borderId="30" xfId="4" applyNumberFormat="1" applyFont="1" applyBorder="1" applyAlignment="1">
      <alignment horizontal="center" shrinkToFit="1"/>
    </xf>
    <xf numFmtId="1" fontId="41" fillId="0" borderId="31" xfId="4" applyNumberFormat="1" applyFont="1" applyBorder="1" applyAlignment="1">
      <alignment horizontal="center" shrinkToFit="1"/>
    </xf>
    <xf numFmtId="1" fontId="41" fillId="0" borderId="32" xfId="4" applyNumberFormat="1" applyFont="1" applyBorder="1" applyAlignment="1">
      <alignment horizontal="center" shrinkToFit="1"/>
    </xf>
    <xf numFmtId="0" fontId="39" fillId="0" borderId="30" xfId="4" applyFont="1" applyBorder="1" applyAlignment="1">
      <alignment horizontal="left" vertical="center" wrapText="1"/>
    </xf>
    <xf numFmtId="0" fontId="39" fillId="0" borderId="31" xfId="4" applyFont="1" applyBorder="1" applyAlignment="1">
      <alignment horizontal="left" vertical="center" wrapText="1"/>
    </xf>
    <xf numFmtId="0" fontId="39" fillId="0" borderId="32" xfId="4" applyFont="1" applyBorder="1" applyAlignment="1">
      <alignment horizontal="left" vertical="center" wrapText="1"/>
    </xf>
    <xf numFmtId="164" fontId="41" fillId="0" borderId="30" xfId="4" applyNumberFormat="1" applyFont="1" applyBorder="1" applyAlignment="1">
      <alignment horizontal="left" indent="1" shrinkToFit="1"/>
    </xf>
    <xf numFmtId="164" fontId="41" fillId="0" borderId="31" xfId="4" applyNumberFormat="1" applyFont="1" applyBorder="1" applyAlignment="1">
      <alignment horizontal="left" indent="1" shrinkToFit="1"/>
    </xf>
    <xf numFmtId="164" fontId="41" fillId="0" borderId="32" xfId="4" applyNumberFormat="1" applyFont="1" applyBorder="1" applyAlignment="1">
      <alignment horizontal="left" indent="1" shrinkToFit="1"/>
    </xf>
    <xf numFmtId="0" fontId="39" fillId="14" borderId="30" xfId="4" applyFont="1" applyFill="1" applyBorder="1" applyAlignment="1">
      <alignment horizontal="center" wrapText="1"/>
    </xf>
    <xf numFmtId="0" fontId="39" fillId="14" borderId="31" xfId="4" applyFont="1" applyFill="1" applyBorder="1" applyAlignment="1">
      <alignment horizontal="center" wrapText="1"/>
    </xf>
    <xf numFmtId="0" fontId="39" fillId="14" borderId="32" xfId="4" applyFont="1" applyFill="1" applyBorder="1" applyAlignment="1">
      <alignment horizontal="center" wrapText="1"/>
    </xf>
    <xf numFmtId="1" fontId="41" fillId="0" borderId="30" xfId="4" applyNumberFormat="1" applyFont="1" applyBorder="1" applyAlignment="1">
      <alignment horizontal="left" shrinkToFit="1"/>
    </xf>
    <xf numFmtId="1" fontId="41" fillId="0" borderId="31" xfId="4" applyNumberFormat="1" applyFont="1" applyBorder="1" applyAlignment="1">
      <alignment horizontal="left" shrinkToFit="1"/>
    </xf>
    <xf numFmtId="1" fontId="41" fillId="0" borderId="32" xfId="4" applyNumberFormat="1" applyFont="1" applyBorder="1" applyAlignment="1">
      <alignment horizontal="left" shrinkToFit="1"/>
    </xf>
    <xf numFmtId="0" fontId="39" fillId="14" borderId="30" xfId="4" applyFont="1" applyFill="1" applyBorder="1" applyAlignment="1">
      <alignment horizontal="left" wrapText="1"/>
    </xf>
    <xf numFmtId="0" fontId="39" fillId="14" borderId="31" xfId="4" applyFont="1" applyFill="1" applyBorder="1" applyAlignment="1">
      <alignment horizontal="left" wrapText="1"/>
    </xf>
    <xf numFmtId="0" fontId="39" fillId="14" borderId="32" xfId="4" applyFont="1" applyFill="1" applyBorder="1" applyAlignment="1">
      <alignment horizontal="left" wrapText="1"/>
    </xf>
    <xf numFmtId="0" fontId="40" fillId="14" borderId="30" xfId="4" applyFont="1" applyFill="1" applyBorder="1" applyAlignment="1">
      <alignment horizontal="left" vertical="top" wrapText="1"/>
    </xf>
    <xf numFmtId="0" fontId="40" fillId="14" borderId="31" xfId="4" applyFont="1" applyFill="1" applyBorder="1" applyAlignment="1">
      <alignment horizontal="left" vertical="top" wrapText="1"/>
    </xf>
    <xf numFmtId="0" fontId="40" fillId="14" borderId="32" xfId="4" applyFont="1" applyFill="1" applyBorder="1" applyAlignment="1">
      <alignment horizontal="left" vertical="top" wrapText="1"/>
    </xf>
    <xf numFmtId="1" fontId="41" fillId="14" borderId="30" xfId="4" applyNumberFormat="1" applyFont="1" applyFill="1" applyBorder="1" applyAlignment="1">
      <alignment horizontal="center" shrinkToFit="1"/>
    </xf>
    <xf numFmtId="1" fontId="41" fillId="14" borderId="31" xfId="4" applyNumberFormat="1" applyFont="1" applyFill="1" applyBorder="1" applyAlignment="1">
      <alignment horizontal="center" shrinkToFit="1"/>
    </xf>
    <xf numFmtId="1" fontId="41" fillId="14" borderId="32" xfId="4" applyNumberFormat="1" applyFont="1" applyFill="1" applyBorder="1" applyAlignment="1">
      <alignment horizontal="center" shrinkToFit="1"/>
    </xf>
    <xf numFmtId="164" fontId="41" fillId="14" borderId="30" xfId="4" applyNumberFormat="1" applyFont="1" applyFill="1" applyBorder="1" applyAlignment="1">
      <alignment horizontal="left" indent="1" shrinkToFit="1"/>
    </xf>
    <xf numFmtId="164" fontId="41" fillId="14" borderId="31" xfId="4" applyNumberFormat="1" applyFont="1" applyFill="1" applyBorder="1" applyAlignment="1">
      <alignment horizontal="left" indent="1" shrinkToFit="1"/>
    </xf>
    <xf numFmtId="164" fontId="41" fillId="14" borderId="32" xfId="4" applyNumberFormat="1" applyFont="1" applyFill="1" applyBorder="1" applyAlignment="1">
      <alignment horizontal="left" indent="1" shrinkToFit="1"/>
    </xf>
    <xf numFmtId="164" fontId="41" fillId="14" borderId="30" xfId="4" applyNumberFormat="1" applyFont="1" applyFill="1" applyBorder="1" applyAlignment="1">
      <alignment horizontal="center" shrinkToFit="1"/>
    </xf>
    <xf numFmtId="164" fontId="41" fillId="14" borderId="31" xfId="4" applyNumberFormat="1" applyFont="1" applyFill="1" applyBorder="1" applyAlignment="1">
      <alignment horizontal="center" shrinkToFit="1"/>
    </xf>
    <xf numFmtId="164" fontId="41" fillId="14" borderId="32" xfId="4" applyNumberFormat="1" applyFont="1" applyFill="1" applyBorder="1" applyAlignment="1">
      <alignment horizontal="center" shrinkToFit="1"/>
    </xf>
    <xf numFmtId="1" fontId="41" fillId="14" borderId="30" xfId="4" applyNumberFormat="1" applyFont="1" applyFill="1" applyBorder="1" applyAlignment="1">
      <alignment horizontal="left" shrinkToFit="1"/>
    </xf>
    <xf numFmtId="1" fontId="41" fillId="14" borderId="31" xfId="4" applyNumberFormat="1" applyFont="1" applyFill="1" applyBorder="1" applyAlignment="1">
      <alignment horizontal="left" shrinkToFit="1"/>
    </xf>
    <xf numFmtId="1" fontId="41" fillId="14" borderId="32" xfId="4" applyNumberFormat="1" applyFont="1" applyFill="1" applyBorder="1" applyAlignment="1">
      <alignment horizontal="left" shrinkToFit="1"/>
    </xf>
    <xf numFmtId="0" fontId="39" fillId="14" borderId="30" xfId="4" applyFont="1" applyFill="1" applyBorder="1" applyAlignment="1">
      <alignment horizontal="left" vertical="center" wrapText="1"/>
    </xf>
    <xf numFmtId="0" fontId="39" fillId="14" borderId="31" xfId="4" applyFont="1" applyFill="1" applyBorder="1" applyAlignment="1">
      <alignment horizontal="left" vertical="center" wrapText="1"/>
    </xf>
    <xf numFmtId="0" fontId="39" fillId="14" borderId="32" xfId="4" applyFont="1" applyFill="1" applyBorder="1" applyAlignment="1">
      <alignment horizontal="left" vertical="center" wrapText="1"/>
    </xf>
    <xf numFmtId="0" fontId="39" fillId="0" borderId="27" xfId="4" applyFont="1" applyBorder="1" applyAlignment="1">
      <alignment horizontal="left" vertical="center" wrapText="1"/>
    </xf>
    <xf numFmtId="0" fontId="39" fillId="0" borderId="29" xfId="4" applyFont="1" applyBorder="1" applyAlignment="1">
      <alignment horizontal="left" vertical="center" wrapText="1"/>
    </xf>
    <xf numFmtId="0" fontId="39" fillId="13" borderId="27" xfId="4" applyFont="1" applyFill="1" applyBorder="1" applyAlignment="1">
      <alignment horizontal="left" vertical="center" wrapText="1"/>
    </xf>
    <xf numFmtId="0" fontId="39" fillId="13" borderId="29" xfId="4" applyFont="1" applyFill="1" applyBorder="1" applyAlignment="1">
      <alignment horizontal="left" vertical="center" wrapText="1"/>
    </xf>
    <xf numFmtId="0" fontId="39" fillId="13" borderId="27" xfId="4" applyFont="1" applyFill="1" applyBorder="1" applyAlignment="1">
      <alignment horizontal="left" vertical="top" wrapText="1"/>
    </xf>
    <xf numFmtId="0" fontId="39" fillId="13" borderId="29" xfId="4" applyFont="1" applyFill="1" applyBorder="1" applyAlignment="1">
      <alignment horizontal="left" vertical="top" wrapText="1"/>
    </xf>
    <xf numFmtId="0" fontId="38" fillId="0" borderId="0" xfId="4" applyAlignment="1">
      <alignment horizontal="right" vertical="top"/>
    </xf>
    <xf numFmtId="0" fontId="39" fillId="11" borderId="22" xfId="4" applyFont="1" applyFill="1" applyBorder="1" applyAlignment="1">
      <alignment horizontal="left" vertical="center" wrapText="1" indent="9"/>
    </xf>
    <xf numFmtId="0" fontId="39" fillId="11" borderId="23" xfId="4" applyFont="1" applyFill="1" applyBorder="1" applyAlignment="1">
      <alignment horizontal="left" vertical="center" wrapText="1" indent="9"/>
    </xf>
    <xf numFmtId="0" fontId="39" fillId="11" borderId="24" xfId="4" applyFont="1" applyFill="1" applyBorder="1" applyAlignment="1">
      <alignment horizontal="left" vertical="center" wrapText="1" indent="9"/>
    </xf>
    <xf numFmtId="0" fontId="39" fillId="11" borderId="22" xfId="4" applyFont="1" applyFill="1" applyBorder="1" applyAlignment="1">
      <alignment horizontal="left" vertical="center" wrapText="1" indent="7"/>
    </xf>
    <xf numFmtId="0" fontId="39" fillId="11" borderId="23" xfId="4" applyFont="1" applyFill="1" applyBorder="1" applyAlignment="1">
      <alignment horizontal="left" vertical="center" wrapText="1" indent="7"/>
    </xf>
    <xf numFmtId="0" fontId="39" fillId="11" borderId="24" xfId="4" applyFont="1" applyFill="1" applyBorder="1" applyAlignment="1">
      <alignment horizontal="left" vertical="center" wrapText="1" indent="7"/>
    </xf>
    <xf numFmtId="0" fontId="39" fillId="11" borderId="22" xfId="4" applyFont="1" applyFill="1" applyBorder="1" applyAlignment="1">
      <alignment horizontal="center" vertical="center" wrapText="1"/>
    </xf>
    <xf numFmtId="0" fontId="39" fillId="11" borderId="23" xfId="4" applyFont="1" applyFill="1" applyBorder="1" applyAlignment="1">
      <alignment horizontal="center" vertical="center" wrapText="1"/>
    </xf>
    <xf numFmtId="0" fontId="39" fillId="11" borderId="24" xfId="4" applyFont="1" applyFill="1" applyBorder="1" applyAlignment="1">
      <alignment horizontal="center" vertical="center" wrapText="1"/>
    </xf>
    <xf numFmtId="0" fontId="40" fillId="0" borderId="25" xfId="4" applyFont="1" applyBorder="1" applyAlignment="1">
      <alignment horizontal="left" vertical="top" wrapText="1"/>
    </xf>
    <xf numFmtId="0" fontId="40" fillId="0" borderId="22" xfId="4" applyFont="1" applyBorder="1" applyAlignment="1">
      <alignment horizontal="left" vertical="top" wrapText="1"/>
    </xf>
    <xf numFmtId="0" fontId="39" fillId="12" borderId="27" xfId="4" applyFont="1" applyFill="1" applyBorder="1" applyAlignment="1">
      <alignment horizontal="center" vertical="center" wrapText="1"/>
    </xf>
    <xf numFmtId="0" fontId="39" fillId="12" borderId="28" xfId="4" applyFont="1" applyFill="1" applyBorder="1" applyAlignment="1">
      <alignment horizontal="center" vertical="center" wrapText="1"/>
    </xf>
    <xf numFmtId="0" fontId="39" fillId="12" borderId="29" xfId="4" applyFont="1" applyFill="1" applyBorder="1" applyAlignment="1">
      <alignment horizontal="center" vertical="center" wrapText="1"/>
    </xf>
    <xf numFmtId="0" fontId="14" fillId="0" borderId="0" xfId="0" applyFont="1" applyAlignment="1">
      <alignment horizont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6" fillId="0" borderId="4" xfId="0" applyFont="1" applyBorder="1" applyAlignment="1">
      <alignment horizontal="center" vertical="center" wrapText="1"/>
    </xf>
    <xf numFmtId="0" fontId="0" fillId="0" borderId="4" xfId="0"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0" fillId="0" borderId="4" xfId="0" applyNumberFormat="1" applyBorder="1" applyAlignment="1">
      <alignment horizontal="center" vertical="center"/>
    </xf>
    <xf numFmtId="0" fontId="3" fillId="0" borderId="6"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4" xfId="0" applyFont="1" applyFill="1" applyBorder="1" applyAlignment="1">
      <alignment horizontal="center"/>
    </xf>
    <xf numFmtId="0" fontId="5" fillId="2" borderId="14"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18" xfId="0" applyFont="1" applyFill="1" applyBorder="1" applyAlignment="1">
      <alignment horizontal="center" vertical="center"/>
    </xf>
    <xf numFmtId="0" fontId="3" fillId="0" borderId="1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8" xfId="0" applyFont="1" applyBorder="1" applyAlignment="1">
      <alignment horizontal="center" vertical="center" wrapText="1"/>
    </xf>
    <xf numFmtId="0" fontId="28" fillId="4" borderId="5" xfId="0" applyFont="1" applyFill="1" applyBorder="1" applyAlignment="1">
      <alignment horizontal="center" vertical="center" wrapText="1"/>
    </xf>
    <xf numFmtId="0" fontId="28" fillId="4" borderId="7" xfId="0" applyFont="1" applyFill="1" applyBorder="1" applyAlignment="1">
      <alignment horizontal="center" vertical="center" wrapText="1"/>
    </xf>
    <xf numFmtId="0" fontId="28" fillId="4" borderId="6" xfId="0" applyFont="1" applyFill="1" applyBorder="1" applyAlignment="1">
      <alignment horizontal="center" vertical="center" wrapText="1"/>
    </xf>
    <xf numFmtId="0" fontId="50" fillId="17" borderId="5" xfId="0" applyFont="1" applyFill="1" applyBorder="1" applyAlignment="1">
      <alignment horizontal="center" vertical="center" textRotation="90" wrapText="1"/>
    </xf>
    <xf numFmtId="0" fontId="50" fillId="17" borderId="7" xfId="0" applyFont="1" applyFill="1" applyBorder="1" applyAlignment="1">
      <alignment horizontal="center" vertical="center" textRotation="90" wrapText="1"/>
    </xf>
    <xf numFmtId="0" fontId="50" fillId="17" borderId="6" xfId="0" applyFont="1" applyFill="1" applyBorder="1" applyAlignment="1">
      <alignment horizontal="center" vertical="center" textRotation="90" wrapText="1"/>
    </xf>
    <xf numFmtId="1" fontId="10" fillId="3" borderId="2" xfId="0" applyNumberFormat="1" applyFont="1" applyFill="1" applyBorder="1" applyAlignment="1">
      <alignment horizontal="center" vertical="center" wrapText="1"/>
    </xf>
    <xf numFmtId="1" fontId="10" fillId="3" borderId="35" xfId="0" applyNumberFormat="1" applyFont="1" applyFill="1" applyBorder="1" applyAlignment="1">
      <alignment horizontal="center" vertical="center" wrapText="1"/>
    </xf>
    <xf numFmtId="0" fontId="17" fillId="0" borderId="4" xfId="0" applyFont="1" applyBorder="1" applyAlignment="1">
      <alignment horizontal="left" vertical="center" wrapText="1"/>
    </xf>
    <xf numFmtId="0" fontId="50" fillId="17" borderId="4" xfId="0" applyFont="1" applyFill="1" applyBorder="1" applyAlignment="1">
      <alignment horizontal="center" vertical="center" textRotation="90"/>
    </xf>
    <xf numFmtId="1" fontId="22" fillId="0" borderId="2" xfId="0" applyNumberFormat="1" applyFont="1" applyBorder="1" applyAlignment="1">
      <alignment horizontal="center"/>
    </xf>
    <xf numFmtId="1" fontId="22" fillId="0" borderId="35" xfId="0" applyNumberFormat="1" applyFont="1" applyBorder="1" applyAlignment="1">
      <alignment horizontal="center"/>
    </xf>
    <xf numFmtId="1" fontId="0" fillId="0" borderId="35" xfId="0" applyNumberFormat="1" applyBorder="1" applyAlignment="1">
      <alignment horizontal="center"/>
    </xf>
    <xf numFmtId="0" fontId="0" fillId="0" borderId="35" xfId="0" applyBorder="1" applyAlignment="1">
      <alignment horizontal="center"/>
    </xf>
    <xf numFmtId="0" fontId="50" fillId="17" borderId="4" xfId="0" applyFont="1" applyFill="1" applyBorder="1" applyAlignment="1">
      <alignment horizontal="center" vertical="center" textRotation="90" wrapText="1"/>
    </xf>
    <xf numFmtId="1" fontId="10" fillId="0" borderId="2"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10" fillId="3" borderId="2" xfId="0" applyNumberFormat="1" applyFont="1" applyFill="1" applyBorder="1" applyAlignment="1">
      <alignment horizontal="center" vertical="center"/>
    </xf>
    <xf numFmtId="1" fontId="10" fillId="3" borderId="35" xfId="0" applyNumberFormat="1"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5" xfId="0" applyFont="1" applyFill="1" applyBorder="1" applyAlignment="1">
      <alignment horizontal="center" vertical="center" wrapText="1"/>
    </xf>
    <xf numFmtId="9" fontId="28" fillId="3" borderId="5" xfId="1" applyFont="1" applyFill="1" applyBorder="1" applyAlignment="1">
      <alignment horizontal="center" vertical="center" wrapText="1"/>
    </xf>
    <xf numFmtId="9" fontId="28" fillId="3" borderId="6" xfId="1"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55" fillId="15" borderId="2" xfId="0" applyFont="1" applyFill="1" applyBorder="1" applyAlignment="1">
      <alignment horizontal="center" vertical="center" wrapText="1"/>
    </xf>
    <xf numFmtId="0" fontId="55" fillId="15" borderId="3" xfId="0" applyFont="1" applyFill="1" applyBorder="1" applyAlignment="1">
      <alignment horizontal="center" vertical="center" wrapText="1"/>
    </xf>
    <xf numFmtId="0" fontId="55" fillId="15" borderId="35" xfId="0" applyFont="1" applyFill="1" applyBorder="1" applyAlignment="1">
      <alignment horizontal="center" vertical="center" wrapText="1"/>
    </xf>
    <xf numFmtId="0" fontId="55" fillId="16" borderId="2" xfId="0" applyFont="1" applyFill="1" applyBorder="1" applyAlignment="1">
      <alignment horizontal="center" vertical="center" wrapText="1"/>
    </xf>
    <xf numFmtId="0" fontId="55" fillId="16" borderId="3" xfId="0" applyFont="1" applyFill="1" applyBorder="1" applyAlignment="1">
      <alignment horizontal="center" vertical="center" wrapText="1"/>
    </xf>
    <xf numFmtId="0" fontId="28" fillId="3" borderId="43" xfId="0" applyFont="1" applyFill="1" applyBorder="1" applyAlignment="1">
      <alignment horizontal="center" vertical="center" wrapText="1"/>
    </xf>
    <xf numFmtId="0" fontId="28" fillId="3" borderId="44" xfId="0" applyFont="1" applyFill="1" applyBorder="1" applyAlignment="1">
      <alignment horizontal="center" vertical="center" wrapText="1"/>
    </xf>
    <xf numFmtId="0" fontId="28" fillId="3" borderId="37" xfId="0" applyFont="1" applyFill="1" applyBorder="1" applyAlignment="1">
      <alignment horizontal="center" vertical="center" wrapText="1"/>
    </xf>
    <xf numFmtId="0" fontId="28" fillId="3" borderId="38" xfId="0" applyFont="1" applyFill="1" applyBorder="1" applyAlignment="1">
      <alignment horizontal="center" vertical="center" wrapText="1"/>
    </xf>
    <xf numFmtId="0" fontId="51" fillId="17" borderId="4"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22" fillId="0" borderId="0" xfId="0" applyFont="1" applyAlignment="1">
      <alignment horizontal="center" wrapText="1"/>
    </xf>
    <xf numFmtId="0" fontId="22" fillId="0" borderId="1" xfId="0" applyFont="1" applyBorder="1" applyAlignment="1">
      <alignment horizontal="center" wrapText="1"/>
    </xf>
    <xf numFmtId="0" fontId="51" fillId="0" borderId="0" xfId="0" applyFont="1" applyAlignment="1">
      <alignment horizontal="center" wrapText="1"/>
    </xf>
    <xf numFmtId="0" fontId="28" fillId="4" borderId="37" xfId="0" applyFont="1" applyFill="1" applyBorder="1" applyAlignment="1">
      <alignment horizontal="left" vertical="center" wrapText="1"/>
    </xf>
    <xf numFmtId="0" fontId="28" fillId="4" borderId="34" xfId="0" applyFont="1" applyFill="1" applyBorder="1" applyAlignment="1">
      <alignment horizontal="left" vertical="center" wrapText="1"/>
    </xf>
    <xf numFmtId="0" fontId="60" fillId="4" borderId="35" xfId="0" applyFont="1" applyFill="1" applyBorder="1" applyAlignment="1">
      <alignment horizontal="left" vertical="center" wrapText="1"/>
    </xf>
    <xf numFmtId="0" fontId="22" fillId="0" borderId="0" xfId="0" applyFont="1" applyAlignment="1">
      <alignment horizontal="left" vertical="top" wrapText="1"/>
    </xf>
    <xf numFmtId="0" fontId="28" fillId="4" borderId="37" xfId="0" applyFont="1" applyFill="1" applyBorder="1" applyAlignment="1">
      <alignment horizontal="center" vertical="center" wrapText="1"/>
    </xf>
    <xf numFmtId="0" fontId="28" fillId="4" borderId="34" xfId="0" applyFont="1" applyFill="1" applyBorder="1" applyAlignment="1">
      <alignment horizontal="center" vertical="center" wrapText="1"/>
    </xf>
    <xf numFmtId="0" fontId="28" fillId="4" borderId="38" xfId="0" applyFont="1" applyFill="1" applyBorder="1" applyAlignment="1">
      <alignment horizontal="center" vertical="center" wrapText="1"/>
    </xf>
    <xf numFmtId="1" fontId="56" fillId="3" borderId="2" xfId="0" applyNumberFormat="1" applyFont="1" applyFill="1" applyBorder="1" applyAlignment="1">
      <alignment horizontal="center" vertical="center" wrapText="1"/>
    </xf>
    <xf numFmtId="1" fontId="56" fillId="3" borderId="35" xfId="0" applyNumberFormat="1" applyFont="1" applyFill="1" applyBorder="1" applyAlignment="1">
      <alignment horizontal="center" vertical="center" wrapText="1"/>
    </xf>
    <xf numFmtId="0" fontId="22" fillId="0" borderId="0" xfId="0" applyFont="1" applyAlignment="1">
      <alignment horizontal="center"/>
    </xf>
    <xf numFmtId="0" fontId="28" fillId="3" borderId="2" xfId="0" applyFont="1" applyFill="1" applyBorder="1" applyAlignment="1">
      <alignment horizontal="center" vertical="center" wrapText="1"/>
    </xf>
    <xf numFmtId="0" fontId="28" fillId="3" borderId="35" xfId="0" applyFont="1" applyFill="1" applyBorder="1" applyAlignment="1">
      <alignment horizontal="center" vertical="center" wrapText="1"/>
    </xf>
    <xf numFmtId="1" fontId="17" fillId="3" borderId="2" xfId="0" applyNumberFormat="1" applyFont="1" applyFill="1" applyBorder="1" applyAlignment="1">
      <alignment horizontal="center" vertical="center" wrapText="1"/>
    </xf>
    <xf numFmtId="1" fontId="17" fillId="3" borderId="35" xfId="0" applyNumberFormat="1" applyFont="1" applyFill="1" applyBorder="1" applyAlignment="1">
      <alignment horizontal="center" vertical="center" wrapText="1"/>
    </xf>
    <xf numFmtId="0" fontId="19" fillId="4" borderId="5" xfId="0" applyFont="1" applyFill="1" applyBorder="1" applyAlignment="1">
      <alignment vertical="center" wrapText="1"/>
    </xf>
    <xf numFmtId="0" fontId="19" fillId="4" borderId="6" xfId="0" applyFont="1" applyFill="1" applyBorder="1" applyAlignment="1">
      <alignment vertical="center" wrapText="1"/>
    </xf>
    <xf numFmtId="0" fontId="19" fillId="4" borderId="7" xfId="0" applyFont="1" applyFill="1" applyBorder="1" applyAlignment="1">
      <alignment vertical="center" wrapText="1"/>
    </xf>
    <xf numFmtId="0" fontId="19" fillId="4" borderId="5" xfId="0" applyFont="1" applyFill="1" applyBorder="1" applyAlignment="1">
      <alignment horizontal="left" vertical="center" wrapText="1"/>
    </xf>
    <xf numFmtId="0" fontId="19" fillId="4" borderId="6" xfId="0" applyFont="1" applyFill="1" applyBorder="1" applyAlignment="1">
      <alignment horizontal="left" vertical="center" wrapText="1"/>
    </xf>
    <xf numFmtId="0" fontId="5" fillId="2" borderId="0" xfId="0" applyFont="1" applyFill="1" applyAlignment="1">
      <alignment horizontal="center" vertical="center" wrapText="1"/>
    </xf>
    <xf numFmtId="0" fontId="15" fillId="2" borderId="4" xfId="0" applyFont="1" applyFill="1" applyBorder="1" applyAlignment="1">
      <alignment horizontal="center" vertical="center" wrapText="1"/>
    </xf>
    <xf numFmtId="0" fontId="19" fillId="3"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9" fillId="4" borderId="7" xfId="0" applyFont="1" applyFill="1" applyBorder="1" applyAlignment="1">
      <alignment horizontal="left"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3" fillId="0" borderId="4" xfId="0" applyFont="1" applyBorder="1" applyAlignment="1">
      <alignment horizontal="center" vertical="center" textRotation="90"/>
    </xf>
    <xf numFmtId="0" fontId="43" fillId="2" borderId="0" xfId="0" applyFont="1" applyFill="1" applyAlignment="1">
      <alignment horizontal="center" vertical="center" wrapText="1"/>
    </xf>
    <xf numFmtId="0" fontId="22" fillId="2" borderId="0" xfId="0" applyFont="1" applyFill="1" applyAlignment="1">
      <alignment horizontal="center" wrapText="1"/>
    </xf>
    <xf numFmtId="0" fontId="3" fillId="0" borderId="4" xfId="0" applyFont="1" applyBorder="1" applyAlignment="1">
      <alignment horizontal="center" vertical="center" textRotation="90" wrapText="1"/>
    </xf>
    <xf numFmtId="0" fontId="0" fillId="6" borderId="3" xfId="0" applyFill="1" applyBorder="1" applyAlignment="1">
      <alignment vertical="center" wrapText="1"/>
    </xf>
    <xf numFmtId="0" fontId="0" fillId="6" borderId="3" xfId="0" applyFill="1" applyBorder="1" applyAlignment="1" applyProtection="1">
      <alignment vertical="center" wrapText="1"/>
      <protection locked="0"/>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0" fillId="6" borderId="4" xfId="0" applyFill="1" applyBorder="1"/>
  </cellXfs>
  <cellStyles count="5">
    <cellStyle name="Hipervínculo" xfId="3" builtinId="8"/>
    <cellStyle name="Normal" xfId="0" builtinId="0"/>
    <cellStyle name="Normal 2" xfId="2"/>
    <cellStyle name="Normal 3" xfId="4"/>
    <cellStyle name="Porcentaje" xfId="1" builtinId="5"/>
  </cellStyles>
  <dxfs count="81">
    <dxf>
      <fill>
        <patternFill>
          <bgColor rgb="FFFFFF00"/>
        </patternFill>
      </fill>
    </dxf>
    <dxf>
      <fill>
        <patternFill>
          <bgColor rgb="FFFF0000"/>
        </patternFill>
      </fill>
    </dxf>
    <dxf>
      <fill>
        <patternFill>
          <bgColor rgb="FF92D050"/>
        </patternFill>
      </fill>
    </dxf>
    <dxf>
      <fill>
        <patternFill>
          <bgColor theme="9" tint="-0.499984740745262"/>
        </patternFill>
      </fill>
    </dxf>
    <dxf>
      <font>
        <color theme="0"/>
      </font>
      <fill>
        <patternFill>
          <bgColor rgb="FFFF0000"/>
        </patternFill>
      </fill>
    </dxf>
    <dxf>
      <fill>
        <patternFill>
          <bgColor rgb="FFFFFF00"/>
        </patternFill>
      </fill>
    </dxf>
    <dxf>
      <fill>
        <patternFill>
          <bgColor rgb="FF92D050"/>
        </patternFill>
      </fill>
    </dxf>
    <dxf>
      <font>
        <color theme="0"/>
      </font>
      <fill>
        <patternFill>
          <bgColor theme="9" tint="-0.499984740745262"/>
        </patternFill>
      </fill>
    </dxf>
    <dxf>
      <font>
        <color theme="0"/>
      </font>
      <fill>
        <patternFill>
          <bgColor rgb="FFFF0000"/>
        </patternFill>
      </fill>
    </dxf>
    <dxf>
      <fill>
        <patternFill>
          <bgColor rgb="FFFFFF00"/>
        </patternFill>
      </fill>
    </dxf>
    <dxf>
      <fill>
        <patternFill>
          <bgColor rgb="FF92D050"/>
        </patternFill>
      </fill>
    </dxf>
    <dxf>
      <fill>
        <patternFill>
          <fgColor theme="0"/>
          <bgColor theme="9" tint="-0.499984740745262"/>
        </patternFill>
      </fill>
    </dxf>
    <dxf>
      <fill>
        <patternFill>
          <bgColor rgb="FFFFFF00"/>
        </patternFill>
      </fill>
    </dxf>
    <dxf>
      <fill>
        <patternFill>
          <bgColor rgb="FF92D050"/>
        </patternFill>
      </fill>
    </dxf>
    <dxf>
      <font>
        <color theme="0"/>
      </font>
      <fill>
        <patternFill>
          <bgColor theme="9" tint="-0.499984740745262"/>
        </patternFill>
      </fill>
    </dxf>
    <dxf>
      <font>
        <color theme="0"/>
      </font>
      <fill>
        <patternFill>
          <bgColor rgb="FFFF0000"/>
        </patternFill>
      </fill>
    </dxf>
    <dxf>
      <fill>
        <patternFill>
          <bgColor rgb="FFFFFF00"/>
        </patternFill>
      </fill>
    </dxf>
    <dxf>
      <fill>
        <patternFill>
          <bgColor rgb="FF92D050"/>
        </patternFill>
      </fill>
    </dxf>
    <dxf>
      <font>
        <color theme="0"/>
      </font>
      <fill>
        <patternFill>
          <bgColor theme="9" tint="-0.499984740745262"/>
        </patternFill>
      </fill>
    </dxf>
    <dxf>
      <fill>
        <patternFill>
          <bgColor rgb="FFFFFF00"/>
        </patternFill>
      </fill>
    </dxf>
    <dxf>
      <font>
        <color theme="1"/>
      </font>
      <fill>
        <patternFill>
          <bgColor rgb="FFFFFF00"/>
        </patternFill>
      </fill>
    </dxf>
    <dxf>
      <font>
        <color theme="0"/>
      </font>
      <fill>
        <patternFill>
          <bgColor theme="9" tint="-0.499984740745262"/>
        </patternFill>
      </fill>
    </dxf>
    <dxf>
      <fill>
        <patternFill>
          <bgColor theme="9"/>
        </patternFill>
      </fill>
    </dxf>
    <dxf>
      <font>
        <color theme="0"/>
      </font>
      <fill>
        <patternFill>
          <bgColor theme="9" tint="-0.499984740745262"/>
        </patternFill>
      </fill>
    </dxf>
    <dxf>
      <font>
        <color theme="0"/>
      </font>
      <fill>
        <patternFill>
          <bgColor rgb="FFFF0000"/>
        </patternFill>
      </fill>
    </dxf>
    <dxf>
      <fill>
        <patternFill>
          <bgColor rgb="FFFFFF00"/>
        </patternFill>
      </fill>
    </dxf>
    <dxf>
      <fill>
        <patternFill>
          <bgColor rgb="FF92D050"/>
        </patternFill>
      </fill>
    </dxf>
    <dxf>
      <font>
        <color theme="0"/>
      </font>
      <fill>
        <patternFill>
          <bgColor theme="9" tint="-0.499984740745262"/>
        </patternFill>
      </fill>
    </dxf>
    <dxf>
      <fill>
        <patternFill>
          <bgColor rgb="FFFFFF00"/>
        </patternFill>
      </fill>
    </dxf>
    <dxf>
      <font>
        <color theme="1"/>
      </font>
      <fill>
        <patternFill>
          <bgColor rgb="FFFFFF00"/>
        </patternFill>
      </fill>
    </dxf>
    <dxf>
      <font>
        <color theme="0"/>
      </font>
      <fill>
        <patternFill>
          <bgColor theme="9" tint="-0.499984740745262"/>
        </patternFill>
      </fill>
    </dxf>
    <dxf>
      <fill>
        <patternFill>
          <bgColor theme="9"/>
        </patternFill>
      </fill>
    </dxf>
    <dxf>
      <font>
        <color theme="0"/>
      </font>
      <fill>
        <patternFill>
          <bgColor theme="9" tint="-0.499984740745262"/>
        </patternFill>
      </fill>
    </dxf>
    <dxf>
      <fill>
        <patternFill>
          <bgColor theme="5" tint="-0.24994659260841701"/>
        </patternFill>
      </fill>
    </dxf>
    <dxf>
      <fill>
        <patternFill>
          <bgColor theme="9" tint="-0.499984740745262"/>
        </patternFill>
      </fill>
    </dxf>
    <dxf>
      <fill>
        <patternFill>
          <bgColor rgb="FFFFFF00"/>
        </patternFill>
      </fill>
    </dxf>
    <dxf>
      <fill>
        <patternFill>
          <bgColor rgb="FFFF0000"/>
        </patternFill>
      </fill>
    </dxf>
    <dxf>
      <font>
        <color theme="0"/>
      </font>
      <fill>
        <patternFill>
          <bgColor theme="9" tint="-0.499984740745262"/>
        </patternFill>
      </fill>
    </dxf>
    <dxf>
      <font>
        <color theme="0"/>
      </font>
      <fill>
        <patternFill>
          <bgColor theme="5" tint="-0.24994659260841701"/>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rgb="FFFFFF00"/>
        </patternFill>
      </fill>
    </dxf>
    <dxf>
      <fill>
        <patternFill>
          <bgColor theme="9" tint="-0.499984740745262"/>
        </patternFill>
      </fill>
    </dxf>
    <dxf>
      <fill>
        <patternFill>
          <bgColor rgb="FFFF0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00B050"/>
        </patternFill>
      </fill>
    </dxf>
    <dxf>
      <font>
        <color rgb="FF9C0006"/>
      </font>
      <fill>
        <patternFill>
          <bgColor rgb="FFFFC7CE"/>
        </patternFill>
      </fill>
    </dxf>
    <dxf>
      <font>
        <color theme="0"/>
      </font>
      <fill>
        <patternFill>
          <bgColor theme="9"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theme="5" tint="-0.24994659260841701"/>
        </patternFill>
      </fill>
    </dxf>
    <dxf>
      <fill>
        <patternFill>
          <bgColor rgb="FFFF0000"/>
        </patternFill>
      </fill>
    </dxf>
    <dxf>
      <font>
        <color rgb="FF9C0006"/>
      </font>
      <fill>
        <patternFill>
          <bgColor rgb="FFFFC7CE"/>
        </patternFill>
      </fill>
    </dxf>
    <dxf>
      <fill>
        <patternFill>
          <bgColor rgb="FF00B050"/>
        </patternFill>
      </fill>
    </dxf>
    <dxf>
      <font>
        <color rgb="FF9C0006"/>
      </font>
      <fill>
        <patternFill>
          <bgColor rgb="FFFFC7CE"/>
        </patternFill>
      </fill>
    </dxf>
    <dxf>
      <font>
        <color theme="0"/>
      </font>
      <fill>
        <patternFill>
          <bgColor theme="9"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theme="5" tint="-0.24994659260841701"/>
        </patternFill>
      </fill>
    </dxf>
    <dxf>
      <font>
        <color rgb="FF9C0006"/>
      </font>
      <fill>
        <patternFill>
          <bgColor rgb="FFFFC7CE"/>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2.png"/><Relationship Id="rId26" Type="http://schemas.openxmlformats.org/officeDocument/2006/relationships/image" Target="../media/image16.png"/><Relationship Id="rId3" Type="http://schemas.openxmlformats.org/officeDocument/2006/relationships/image" Target="../media/image2.jpeg"/><Relationship Id="rId21" Type="http://schemas.openxmlformats.org/officeDocument/2006/relationships/image" Target="../media/image14.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hyperlink" Target="http://tramites1.suit.gov.co/admin-web/faces/home.jsf?_adf.ctrl-state=s6aetejue_3" TargetMode="External"/><Relationship Id="rId25" Type="http://schemas.openxmlformats.org/officeDocument/2006/relationships/hyperlink" Target="#Rendici&#243;n_cuentas!A1"/><Relationship Id="rId33" Type="http://schemas.microsoft.com/office/2007/relationships/hdphoto" Target="../media/hdphoto2.wdp"/><Relationship Id="rId2" Type="http://schemas.openxmlformats.org/officeDocument/2006/relationships/image" Target="../media/image1.png"/><Relationship Id="rId16" Type="http://schemas.openxmlformats.org/officeDocument/2006/relationships/image" Target="../media/image11.png"/><Relationship Id="rId20" Type="http://schemas.openxmlformats.org/officeDocument/2006/relationships/image" Target="../media/image13.png"/><Relationship Id="rId29" Type="http://schemas.openxmlformats.org/officeDocument/2006/relationships/image" Target="../media/image18.png"/><Relationship Id="rId1" Type="http://schemas.openxmlformats.org/officeDocument/2006/relationships/hyperlink" Target="https://www.ucundinamarca.edu.co" TargetMode="External"/><Relationship Id="rId6" Type="http://schemas.openxmlformats.org/officeDocument/2006/relationships/hyperlink" Target="https://www.ucundinamarca.edu.co/sgc/" TargetMode="External"/><Relationship Id="rId11" Type="http://schemas.openxmlformats.org/officeDocument/2006/relationships/image" Target="../media/image6.png"/><Relationship Id="rId24" Type="http://schemas.openxmlformats.org/officeDocument/2006/relationships/hyperlink" Target="https://www.ucundinamarca.edu.co/index.php/rendicion-de-cuentas" TargetMode="External"/><Relationship Id="rId32" Type="http://schemas.openxmlformats.org/officeDocument/2006/relationships/image" Target="../media/image20.pn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5.jpeg"/><Relationship Id="rId28" Type="http://schemas.openxmlformats.org/officeDocument/2006/relationships/image" Target="../media/image17.png"/><Relationship Id="rId10" Type="http://schemas.microsoft.com/office/2007/relationships/hdphoto" Target="../media/hdphoto1.wdp"/><Relationship Id="rId19" Type="http://schemas.openxmlformats.org/officeDocument/2006/relationships/hyperlink" Target="#Racionalizaci&#243;n_Tr&#225;mites!A1"/><Relationship Id="rId31" Type="http://schemas.openxmlformats.org/officeDocument/2006/relationships/image" Target="../media/image19.png"/><Relationship Id="rId4" Type="http://schemas.openxmlformats.org/officeDocument/2006/relationships/hyperlink" Target="https://www.funcionpublica.gov.co/web/mipg" TargetMode="External"/><Relationship Id="rId9" Type="http://schemas.openxmlformats.org/officeDocument/2006/relationships/image" Target="../media/image5.png"/><Relationship Id="rId14" Type="http://schemas.openxmlformats.org/officeDocument/2006/relationships/image" Target="../media/image9.png"/><Relationship Id="rId22" Type="http://schemas.openxmlformats.org/officeDocument/2006/relationships/hyperlink" Target="https://www.ucundinamarca.edu.co/index.php/servicios/atencion-al-ciudadano" TargetMode="External"/><Relationship Id="rId27" Type="http://schemas.openxmlformats.org/officeDocument/2006/relationships/hyperlink" Target="#'Atenci&#243;n al ciudadano'!A1"/><Relationship Id="rId30" Type="http://schemas.openxmlformats.org/officeDocument/2006/relationships/hyperlink" Target="#'Transparencia-Acceso_inf.'!A1"/><Relationship Id="rId8" Type="http://schemas.openxmlformats.org/officeDocument/2006/relationships/hyperlink" Target="https://www.ucundinamarca.edu.co/index.php/ley-de-transparencia"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Estrategia!A1"/><Relationship Id="rId1" Type="http://schemas.openxmlformats.org/officeDocument/2006/relationships/image" Target="../media/image21.png"/><Relationship Id="rId4" Type="http://schemas.microsoft.com/office/2007/relationships/hdphoto" Target="../media/hdphoto3.wdp"/></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Estrategia!A1"/></Relationships>
</file>

<file path=xl/drawings/_rels/drawing4.xml.rels><?xml version="1.0" encoding="UTF-8" standalone="yes"?>
<Relationships xmlns="http://schemas.openxmlformats.org/package/2006/relationships"><Relationship Id="rId3" Type="http://schemas.openxmlformats.org/officeDocument/2006/relationships/hyperlink" Target="#Estrategia!A1"/><Relationship Id="rId2" Type="http://schemas.openxmlformats.org/officeDocument/2006/relationships/image" Target="../media/image25.png"/><Relationship Id="rId1" Type="http://schemas.openxmlformats.org/officeDocument/2006/relationships/image" Target="../media/image24.jpe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hyperlink" Target="#Estrategi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hyperlink" Target="#Estrategi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Estrategi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hyperlink" Target="#Estrategia!A1"/></Relationships>
</file>

<file path=xl/drawings/_rels/drawing9.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xdr:col>
      <xdr:colOff>15689</xdr:colOff>
      <xdr:row>1</xdr:row>
      <xdr:rowOff>54349</xdr:rowOff>
    </xdr:from>
    <xdr:to>
      <xdr:col>3</xdr:col>
      <xdr:colOff>180975</xdr:colOff>
      <xdr:row>4</xdr:row>
      <xdr:rowOff>165287</xdr:rowOff>
    </xdr:to>
    <xdr:pic>
      <xdr:nvPicPr>
        <xdr:cNvPr id="2" name="3 Imagen" descr="Resultado de imagen para universidad de cundinamarca">
          <a:hlinkClick xmlns:r="http://schemas.openxmlformats.org/officeDocument/2006/relationships" r:id="rId1"/>
          <a:extLst>
            <a:ext uri="{FF2B5EF4-FFF2-40B4-BE49-F238E27FC236}">
              <a16:creationId xmlns:a16="http://schemas.microsoft.com/office/drawing/2014/main" id="{B784AA09-61AE-4AC3-80F3-9400802EF0F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547" b="25103"/>
        <a:stretch/>
      </xdr:blipFill>
      <xdr:spPr bwMode="auto">
        <a:xfrm>
          <a:off x="463364" y="254374"/>
          <a:ext cx="1689286" cy="711013"/>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47624</xdr:colOff>
      <xdr:row>13</xdr:row>
      <xdr:rowOff>119060</xdr:rowOff>
    </xdr:from>
    <xdr:to>
      <xdr:col>15</xdr:col>
      <xdr:colOff>690562</xdr:colOff>
      <xdr:row>288</xdr:row>
      <xdr:rowOff>142875</xdr:rowOff>
    </xdr:to>
    <xdr:sp macro="" textlink="">
      <xdr:nvSpPr>
        <xdr:cNvPr id="4" name="CuadroTexto 3">
          <a:extLst>
            <a:ext uri="{FF2B5EF4-FFF2-40B4-BE49-F238E27FC236}">
              <a16:creationId xmlns:a16="http://schemas.microsoft.com/office/drawing/2014/main" id="{7D00E597-6238-475B-8769-3DBF5E4BB02B}"/>
            </a:ext>
          </a:extLst>
        </xdr:cNvPr>
        <xdr:cNvSpPr txBox="1"/>
      </xdr:nvSpPr>
      <xdr:spPr>
        <a:xfrm>
          <a:off x="495299" y="2814635"/>
          <a:ext cx="11310938" cy="52658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1">
              <a:solidFill>
                <a:schemeClr val="dk1"/>
              </a:solidFill>
              <a:effectLst/>
              <a:latin typeface="+mn-lt"/>
              <a:ea typeface="+mn-ea"/>
              <a:cs typeface="+mn-cs"/>
            </a:rPr>
            <a:t>COMPROMISOS CON EL MODELO INTEGRADO DE PLANEACIÓN Y GESTIÓN  DE</a:t>
          </a:r>
          <a:r>
            <a:rPr lang="es-CO" sz="1100" b="1" baseline="0">
              <a:solidFill>
                <a:schemeClr val="dk1"/>
              </a:solidFill>
              <a:effectLst/>
              <a:latin typeface="+mn-lt"/>
              <a:ea typeface="+mn-ea"/>
              <a:cs typeface="+mn-cs"/>
            </a:rPr>
            <a:t> LA UNIVERSIDAD DE CUNDINAMARCA</a:t>
          </a:r>
        </a:p>
        <a:p>
          <a:pPr algn="ctr"/>
          <a:endParaRPr lang="es-CO" sz="1100" baseline="0">
            <a:solidFill>
              <a:schemeClr val="dk1"/>
            </a:solidFill>
            <a:effectLst/>
            <a:latin typeface="+mn-lt"/>
            <a:ea typeface="+mn-ea"/>
            <a:cs typeface="+mn-cs"/>
          </a:endParaRPr>
        </a:p>
        <a:p>
          <a:pPr algn="l"/>
          <a:endParaRPr lang="es-CO" sz="1100" baseline="0">
            <a:solidFill>
              <a:schemeClr val="dk1"/>
            </a:solidFill>
            <a:effectLst/>
            <a:latin typeface="+mn-lt"/>
            <a:ea typeface="+mn-ea"/>
            <a:cs typeface="+mn-cs"/>
          </a:endParaRPr>
        </a:p>
        <a:p>
          <a:pPr algn="l"/>
          <a:r>
            <a:rPr lang="es-CO" baseline="0"/>
            <a:t>En atención a la Ley 1474 de 2011 (Estatuto anticorrupción) en su artículo 74 señala: La Universidad de Cundinamarca atendiendo a las directrices contempladas en el artículo 73 de la Ley 1474 de 2011, señala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 trámites y los mecanismos para mejorar la atención al ciudadano” y el Decreto 124 de 2016, por el cual se sustituye el Título 4 de la Parte 1 del Libro 2 del Decreto 1081 de 2015, Relativo al “Plan Anticorrupción y Atención al Ciudadano”, adopta estas directrices como herramienta para fortalecer la administración del riesgo, mediante mecanismos que propendan a evitar o prevenir actos de corrupción que lesionen la Institución , lo mismo que para generar acciones anti trámites que permitan simplificar, estandarizar, eliminar, optimizar y automatizar procedimientos, en aras de fortalecer los procesos misionales y administrativos. También busca diseñar y desarrollar una Política de Rendición de Cuentas participativa e interactiva con la comunidad universitaria, para generar estrategias en la gestión del servicio al ciudadano. Podrás desplegar los enlaces del micrositio de función Pública para MIPG dando clic en el logo</a:t>
          </a:r>
          <a:r>
            <a:rPr lang="es-CO" b="1" baseline="0"/>
            <a:t> MIPG </a:t>
          </a:r>
          <a:r>
            <a:rPr lang="es-CO" b="0" baseline="0"/>
            <a:t>e ingresar al micrositio de transparencia donde encontraras información de la gestión del modelo MIPG en la UCundinamarca...</a:t>
          </a:r>
        </a:p>
        <a:p>
          <a:pPr algn="l"/>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Compromiso con la Planeación Institucional</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La Universidad de Cundinamarca, dispuesta a lograr una universidad</a:t>
          </a:r>
          <a:r>
            <a:rPr lang="es-CO" sz="1100" baseline="0">
              <a:solidFill>
                <a:schemeClr val="dk1"/>
              </a:solidFill>
              <a:effectLst/>
              <a:latin typeface="+mn-lt"/>
              <a:ea typeface="+mn-ea"/>
              <a:cs typeface="+mn-cs"/>
            </a:rPr>
            <a:t> translocal y transmoderna </a:t>
          </a:r>
          <a:r>
            <a:rPr lang="es-CO" sz="1100">
              <a:solidFill>
                <a:schemeClr val="dk1"/>
              </a:solidFill>
              <a:effectLst/>
              <a:latin typeface="+mn-lt"/>
              <a:ea typeface="+mn-ea"/>
              <a:cs typeface="+mn-cs"/>
            </a:rPr>
            <a:t>se proyecta a través del Plan Estratégico 2016 – 2026, “Disoñando la universidad que queremos”. Las Direcciones de Planeación Institucional y Autoevaluación y Acreditación tendrán la responsabilidad de revisar la proyección de documentos estratégicos y de referencia académica y administrativa, con el propósito de garantizar la articulación con la dirección estratégica de la universidad. Así mismo, la Alta Dirección, Decanos de Facultad, Directores Administrativos de Seccionales y Extensiones, directores y jefes de oficina, se comprometen con el seguimiento de los planes anuales de acción. Para lo cual, en pro de la articulación estratégica la Dirección de Talento Humano, plasmará dichas metas en los Acuerdos de Gestión y su seguimiento se realizará por medio de los seguimientos del plan de acción. De</a:t>
          </a:r>
          <a:r>
            <a:rPr lang="es-CO" sz="1100" baseline="0">
              <a:solidFill>
                <a:schemeClr val="dk1"/>
              </a:solidFill>
              <a:effectLst/>
              <a:latin typeface="+mn-lt"/>
              <a:ea typeface="+mn-ea"/>
              <a:cs typeface="+mn-cs"/>
            </a:rPr>
            <a:t> igual manera, en la Resolución 026 de 2020 determina el Modelo de Operación Digital de la UCundinamarca articulado como se ve en la siguiente ilustración:</a:t>
          </a:r>
        </a:p>
        <a:p>
          <a:endParaRPr lang="es-CO" sz="1100" baseline="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Objetivos</a:t>
          </a:r>
          <a:r>
            <a:rPr lang="es-CO" sz="1100" b="1" baseline="0">
              <a:solidFill>
                <a:schemeClr val="dk1"/>
              </a:solidFill>
              <a:effectLst/>
              <a:latin typeface="+mn-lt"/>
              <a:ea typeface="+mn-ea"/>
              <a:cs typeface="+mn-cs"/>
            </a:rPr>
            <a:t> del PAAC Ucundinamarca siglo XXI</a:t>
          </a:r>
        </a:p>
        <a:p>
          <a:endParaRPr lang="es-CO" sz="1100" b="1" baseline="0">
            <a:solidFill>
              <a:schemeClr val="dk1"/>
            </a:solidFill>
            <a:effectLst/>
            <a:latin typeface="+mn-lt"/>
            <a:ea typeface="+mn-ea"/>
            <a:cs typeface="+mn-cs"/>
          </a:endParaRPr>
        </a:p>
        <a:p>
          <a:r>
            <a:rPr lang="es-CO" sz="1100" b="0">
              <a:solidFill>
                <a:schemeClr val="dk1"/>
              </a:solidFill>
              <a:effectLst/>
              <a:latin typeface="+mn-lt"/>
              <a:ea typeface="+mn-ea"/>
              <a:cs typeface="+mn-cs"/>
            </a:rPr>
            <a:t>Formular estrategias que</a:t>
          </a:r>
          <a:r>
            <a:rPr lang="es-CO" sz="1100" b="0" baseline="0">
              <a:solidFill>
                <a:schemeClr val="dk1"/>
              </a:solidFill>
              <a:effectLst/>
              <a:latin typeface="+mn-lt"/>
              <a:ea typeface="+mn-ea"/>
              <a:cs typeface="+mn-cs"/>
            </a:rPr>
            <a:t> le permitan a la universidad tener estándares de transparencia y fortalecer su lucha contra la corrupción, mitigando el riesgo interno y externo de corrupción. consolidando para ello herramientas de prevención del riesgo, de mitigación, control y seguimiento buscando siempre la mejora continua y la transparencia que le corresponden a la Universidad de Cundinamarca Siglo XXI.</a:t>
          </a:r>
        </a:p>
        <a:p>
          <a:endParaRPr lang="es-CO" sz="1100" b="0" baseline="0">
            <a:solidFill>
              <a:schemeClr val="dk1"/>
            </a:solidFill>
            <a:effectLst/>
            <a:latin typeface="+mn-lt"/>
            <a:ea typeface="+mn-ea"/>
            <a:cs typeface="+mn-cs"/>
          </a:endParaRPr>
        </a:p>
        <a:p>
          <a:r>
            <a:rPr lang="es-CO" sz="1100" b="1" baseline="0">
              <a:solidFill>
                <a:schemeClr val="dk1"/>
              </a:solidFill>
              <a:effectLst/>
              <a:latin typeface="+mn-lt"/>
              <a:ea typeface="+mn-ea"/>
              <a:cs typeface="+mn-cs"/>
            </a:rPr>
            <a:t>Alcance del PAAC Ucundinamarca</a:t>
          </a:r>
        </a:p>
        <a:p>
          <a:endParaRPr lang="es-CO" sz="1100" b="1" baseline="0">
            <a:solidFill>
              <a:schemeClr val="dk1"/>
            </a:solidFill>
            <a:effectLst/>
            <a:latin typeface="+mn-lt"/>
            <a:ea typeface="+mn-ea"/>
            <a:cs typeface="+mn-cs"/>
          </a:endParaRPr>
        </a:p>
        <a:p>
          <a:r>
            <a:rPr lang="es-CO" sz="1100" b="0">
              <a:solidFill>
                <a:schemeClr val="dk1"/>
              </a:solidFill>
              <a:effectLst/>
              <a:latin typeface="+mn-lt"/>
              <a:ea typeface="+mn-ea"/>
              <a:cs typeface="+mn-cs"/>
            </a:rPr>
            <a:t>Fortalecer las políticas</a:t>
          </a:r>
          <a:r>
            <a:rPr lang="es-CO" sz="1100" b="0" baseline="0">
              <a:solidFill>
                <a:schemeClr val="dk1"/>
              </a:solidFill>
              <a:effectLst/>
              <a:latin typeface="+mn-lt"/>
              <a:ea typeface="+mn-ea"/>
              <a:cs typeface="+mn-cs"/>
            </a:rPr>
            <a:t> públicas adoptadas por la institución en su lucha contra la corrupción, en la transparencia y acceso a la información, como en la atención a los usuarios de nuestra comunidad educativa. El presente plan vincula a todos los procesos que intervienen en el desarrollo misional e institucional y a los agentes externos que intervienen en las acciones del quehacer diario administrativo, esto con el fin de fortalecer nuestra lucha anticorrupción en el entorno interno y externo de la institución.</a:t>
          </a:r>
          <a:endParaRPr lang="es-CO" sz="1100" b="0">
            <a:solidFill>
              <a:schemeClr val="dk1"/>
            </a:solidFill>
            <a:effectLst/>
            <a:latin typeface="+mn-lt"/>
            <a:ea typeface="+mn-ea"/>
            <a:cs typeface="+mn-cs"/>
          </a:endParaRPr>
        </a:p>
        <a:p>
          <a:endParaRPr lang="es-CO" sz="1100" b="1">
            <a:solidFill>
              <a:schemeClr val="dk1"/>
            </a:solidFill>
            <a:effectLst/>
            <a:latin typeface="+mn-lt"/>
            <a:ea typeface="+mn-ea"/>
            <a:cs typeface="+mn-cs"/>
          </a:endParaRPr>
        </a:p>
        <a:p>
          <a:r>
            <a:rPr lang="es-CO" sz="1100" b="1">
              <a:solidFill>
                <a:schemeClr val="dk1"/>
              </a:solidFill>
              <a:effectLst/>
              <a:latin typeface="+mn-lt"/>
              <a:ea typeface="+mn-ea"/>
              <a:cs typeface="+mn-cs"/>
            </a:rPr>
            <a:t>Marco normativo</a:t>
          </a:r>
          <a:r>
            <a:rPr lang="es-CO" sz="1100" b="1" baseline="0">
              <a:solidFill>
                <a:schemeClr val="dk1"/>
              </a:solidFill>
              <a:effectLst/>
              <a:latin typeface="+mn-lt"/>
              <a:ea typeface="+mn-ea"/>
              <a:cs typeface="+mn-cs"/>
            </a:rPr>
            <a:t> del Plan</a:t>
          </a:r>
        </a:p>
        <a:p>
          <a:endParaRPr lang="es-CO" sz="1100" b="1" baseline="0">
            <a:solidFill>
              <a:schemeClr val="dk1"/>
            </a:solidFill>
            <a:effectLst/>
            <a:latin typeface="+mn-lt"/>
            <a:ea typeface="+mn-ea"/>
            <a:cs typeface="+mn-cs"/>
          </a:endParaRPr>
        </a:p>
        <a:p>
          <a:r>
            <a:rPr lang="es-CO"/>
            <a:t>El Plan lo integran las políticas descritas en el artículo 73 de la Ley 1474 de 2011, en el artículo 52 de la Ley 1757 de 2015 y en la Ley de Transparencia y Acceso a la Información (Ley 1712 de 2014), todas estas orientadas a prevenir la corrupción.</a:t>
          </a:r>
          <a:endParaRPr lang="es-CO" sz="1100">
            <a:solidFill>
              <a:schemeClr val="dk1"/>
            </a:solidFill>
            <a:effectLst/>
            <a:latin typeface="+mn-lt"/>
            <a:ea typeface="+mn-ea"/>
            <a:cs typeface="+mn-cs"/>
          </a:endParaRPr>
        </a:p>
        <a:p>
          <a:endParaRPr lang="es-CO" sz="1100" b="1" i="0" u="none" strike="noStrike">
            <a:solidFill>
              <a:schemeClr val="dk1"/>
            </a:solidFill>
            <a:effectLst/>
            <a:latin typeface="+mn-lt"/>
            <a:ea typeface="+mn-ea"/>
            <a:cs typeface="+mn-cs"/>
          </a:endParaRPr>
        </a:p>
        <a:p>
          <a:endParaRPr lang="es-CO" sz="1100" b="1" i="0" u="none" strike="noStrike">
            <a:solidFill>
              <a:schemeClr val="dk1"/>
            </a:solidFill>
            <a:effectLst/>
            <a:latin typeface="+mn-lt"/>
            <a:ea typeface="+mn-ea"/>
            <a:cs typeface="+mn-cs"/>
          </a:endParaRPr>
        </a:p>
        <a:p>
          <a:endParaRPr lang="es-CO" sz="1100" b="1" i="0" u="none" strike="noStrike">
            <a:solidFill>
              <a:schemeClr val="dk1"/>
            </a:solidFill>
            <a:effectLst/>
            <a:latin typeface="+mn-lt"/>
            <a:ea typeface="+mn-ea"/>
            <a:cs typeface="+mn-cs"/>
          </a:endParaRPr>
        </a:p>
        <a:p>
          <a:endParaRPr lang="es-CO" sz="1100" b="1" i="0" u="none" strike="noStrike">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Lineamiento de Administración de riesgos</a:t>
          </a:r>
        </a:p>
        <a:p>
          <a:endParaRPr lang="es-CO">
            <a:effectLst/>
          </a:endParaRPr>
        </a:p>
        <a:p>
          <a:r>
            <a:rPr lang="es-CO" sz="1100">
              <a:solidFill>
                <a:schemeClr val="dk1"/>
              </a:solidFill>
              <a:effectLst/>
              <a:latin typeface="+mn-lt"/>
              <a:ea typeface="+mn-ea"/>
              <a:cs typeface="+mn-cs"/>
            </a:rPr>
            <a:t>La Universidad de Cundinamarca comprometida con el cumplimiento de su misión y visión busca operacionalizar la política de administración del riesgo como un proceso permanente interactivo liderado por la Dirección de Planeación y Control Interno, a través de la prevención, identificación y mitigación de los riesgos de sus procesos. Se garantizará que las actividades, tanto internas como externas estarán enfocadas en la consecución de objetivos organizacionales, la mejora continua, la eficacia, eficiencia y efectividad, de manera integrada y apoyada con un grupo humano competente y comprometido con la gestión institucional.</a:t>
          </a:r>
          <a:r>
            <a:rPr lang="es-CO" sz="1100" baseline="0">
              <a:solidFill>
                <a:schemeClr val="dk1"/>
              </a:solidFill>
              <a:effectLst/>
              <a:latin typeface="+mn-lt"/>
              <a:ea typeface="+mn-ea"/>
              <a:cs typeface="+mn-cs"/>
            </a:rPr>
            <a:t> Teniendo en cuenta lo anterior, se realiza un proceso de identificación del riesgo como se evidencia en el siguiente diagrama de Ishikawa y se determinan una serie de medidas de control que le permitan a la institución mitigar el riesgo de corrupción.</a:t>
          </a:r>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a:effectLst/>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Por</a:t>
          </a:r>
          <a:r>
            <a:rPr lang="es-CO" sz="1100" baseline="0">
              <a:solidFill>
                <a:schemeClr val="dk1"/>
              </a:solidFill>
              <a:effectLst/>
              <a:latin typeface="+mn-lt"/>
              <a:ea typeface="+mn-ea"/>
              <a:cs typeface="+mn-cs"/>
            </a:rPr>
            <a:t> otro lado, buscando la objetividad en la definición de riesgos se desarrolla la matriz de definición de riesgos de corrupción, la cual permitirá evidenciar el impacto y comportamiento del riesgo en la institución y que procesos están involucrados en determinado riesgo, como se puede ver en la siguiente matriz.</a:t>
          </a: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Los anteriores instrumentos nos permiten alimentar</a:t>
          </a:r>
          <a:r>
            <a:rPr lang="es-CO" sz="1100" baseline="0">
              <a:solidFill>
                <a:schemeClr val="dk1"/>
              </a:solidFill>
              <a:effectLst/>
              <a:latin typeface="+mn-lt"/>
              <a:ea typeface="+mn-ea"/>
              <a:cs typeface="+mn-cs"/>
            </a:rPr>
            <a:t> la matriz de priorización de riesgos de corrupción por medio de mesas de trabajo con los procesos involucrados, logrando determinar el impacto, el nivel de aplicación del riesgo, que tipo de riesgo se identifica, cual es la probabilidad que ocurra en la entidad entre otros como se puede ver en la matriz de priorización del riesgo.</a:t>
          </a: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r>
            <a:rPr lang="es-CO" sz="1100" baseline="0">
              <a:solidFill>
                <a:schemeClr val="dk1"/>
              </a:solidFill>
              <a:effectLst/>
              <a:latin typeface="+mn-lt"/>
              <a:ea typeface="+mn-ea"/>
              <a:cs typeface="+mn-cs"/>
            </a:rPr>
            <a:t>Luego de tener los riesgos priorizados se procederá a gestionar el riesgo por medio de actividades institucionales como se evidencia en el componente 1 </a:t>
          </a:r>
          <a:r>
            <a:rPr lang="es-CO" sz="1100" b="1" baseline="0">
              <a:solidFill>
                <a:schemeClr val="dk1"/>
              </a:solidFill>
              <a:effectLst/>
              <a:latin typeface="+mn-lt"/>
              <a:ea typeface="+mn-ea"/>
              <a:cs typeface="+mn-cs"/>
            </a:rPr>
            <a:t>gestión del riesgo</a:t>
          </a:r>
          <a:r>
            <a:rPr lang="es-CO" sz="1100" baseline="0">
              <a:solidFill>
                <a:schemeClr val="dk1"/>
              </a:solidFill>
              <a:effectLst/>
              <a:latin typeface="+mn-lt"/>
              <a:ea typeface="+mn-ea"/>
              <a:cs typeface="+mn-cs"/>
            </a:rPr>
            <a:t>. Allí, teniendo en cuenta las anteriores herramientas se determinan una serie de actividades, responsables y un cronograma de ejecución, como también una fecha limite de ejecución acompañada de un porcentaje de cumplimiento con un tablero de control que va desde el 0% hasta el 100% de cumplimiento</a:t>
          </a:r>
        </a:p>
        <a:p>
          <a:r>
            <a:rPr lang="es-CO" sz="1100" baseline="0">
              <a:solidFill>
                <a:schemeClr val="dk1"/>
              </a:solidFill>
              <a:effectLst/>
              <a:latin typeface="+mn-lt"/>
              <a:ea typeface="+mn-ea"/>
              <a:cs typeface="+mn-cs"/>
            </a:rPr>
            <a:t>                                                                                       </a:t>
          </a:r>
        </a:p>
        <a:p>
          <a:r>
            <a:rPr lang="es-CO" sz="1100" baseline="0">
              <a:solidFill>
                <a:schemeClr val="dk1"/>
              </a:solidFill>
              <a:effectLst/>
              <a:latin typeface="+mn-lt"/>
              <a:ea typeface="+mn-ea"/>
              <a:cs typeface="+mn-cs"/>
            </a:rPr>
            <a:t>                                                                                   Donde, de 0 - 50 % se describe por rojo, pues son actividades que su desarrollo mitigan, evitan y determinan la capacidad de la institución para el                                  .                                                                                  manejo y gestión de los riesgos, por ende la consecución de los objetivos de cada actividad debe estar sobre 50% de cumplimiento</a:t>
          </a:r>
        </a:p>
        <a:p>
          <a:r>
            <a:rPr lang="es-CO" sz="1100" baseline="0">
              <a:solidFill>
                <a:schemeClr val="dk1"/>
              </a:solidFill>
              <a:effectLst/>
              <a:latin typeface="+mn-lt"/>
              <a:ea typeface="+mn-ea"/>
              <a:cs typeface="+mn-cs"/>
            </a:rPr>
            <a:t>                                                                                   De 51 - 80%  lo determina el color amarillo, la institución genera acciones de mejora, y logra dar cumplimiento a sus actividades programadas dentro          .                                                                                  de los tiempos del cronograma.</a:t>
          </a:r>
        </a:p>
        <a:p>
          <a:r>
            <a:rPr lang="es-CO" sz="1100" baseline="0">
              <a:solidFill>
                <a:schemeClr val="dk1"/>
              </a:solidFill>
              <a:effectLst/>
              <a:latin typeface="+mn-lt"/>
              <a:ea typeface="+mn-ea"/>
              <a:cs typeface="+mn-cs"/>
            </a:rPr>
            <a:t>                                                                                   De 90 - 100% determinado por el color verde, evidencia que la institución realiza control, seguimiento y da cumplimiento a los tiempos y planes de .                .                                                                                  mejora y se proyecta a estar sobre el 100% de cumplimiento de las actividades de gestión del riesgo.</a:t>
          </a: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r>
            <a:rPr lang="es-CO" sz="1100" baseline="0">
              <a:solidFill>
                <a:schemeClr val="dk1"/>
              </a:solidFill>
              <a:effectLst/>
              <a:latin typeface="+mn-lt"/>
              <a:ea typeface="+mn-ea"/>
              <a:cs typeface="+mn-cs"/>
            </a:rPr>
            <a:t>Esta gestión del riesgo de corrupción prepara a la universidad para poder tener lineamientos y soportes que le permitan la identificación, gestión y prevención de los riesgos de corrupción (los cuales se pueden ver en el </a:t>
          </a:r>
          <a:r>
            <a:rPr lang="es-CO" sz="1100" b="1" baseline="0">
              <a:solidFill>
                <a:schemeClr val="dk1"/>
              </a:solidFill>
              <a:effectLst/>
              <a:latin typeface="+mn-lt"/>
              <a:ea typeface="+mn-ea"/>
              <a:cs typeface="+mn-cs"/>
            </a:rPr>
            <a:t>Mapa de riesgos </a:t>
          </a:r>
          <a:r>
            <a:rPr lang="es-CO" sz="1100" baseline="0">
              <a:solidFill>
                <a:schemeClr val="dk1"/>
              </a:solidFill>
              <a:effectLst/>
              <a:latin typeface="+mn-lt"/>
              <a:ea typeface="+mn-ea"/>
              <a:cs typeface="+mn-cs"/>
            </a:rPr>
            <a:t>para la vigencia 2021) en el cual se determina, cuales son los riesgos de corrupción que se presentan en la universidad de Cundinamarca que macroproceso y que procesos están involucrados, cuál es la causa de dicho riesgo y cuál será la consecuencia de presentarse el riesgo, la probabilidad de que suceda, cual es el responsable de mitigar o prevenir este riesgo, y los controles determinados por el estado del riesgo, el cual se podrá controlar por la siguiente paleta de colores.</a:t>
          </a:r>
        </a:p>
        <a:p>
          <a:endParaRPr lang="es-CO" sz="1100" baseline="0">
            <a:solidFill>
              <a:schemeClr val="dk1"/>
            </a:solidFill>
            <a:effectLst/>
            <a:latin typeface="+mn-lt"/>
            <a:ea typeface="+mn-ea"/>
            <a:cs typeface="+mn-cs"/>
          </a:endParaRPr>
        </a:p>
        <a:p>
          <a:r>
            <a:rPr lang="es-CO" sz="1100" baseline="0">
              <a:solidFill>
                <a:schemeClr val="dk1"/>
              </a:solidFill>
              <a:effectLst/>
              <a:latin typeface="+mn-lt"/>
              <a:ea typeface="+mn-ea"/>
              <a:cs typeface="+mn-cs"/>
            </a:rPr>
            <a:t>                                                                                     La cual va desde rojo, que nos indica que el riesgo esta activo, y que la probabilidad de ocurrencia es alta, y que la universidad debe disponer de        .           .                                                                        acciones y presupuesto para superarlo o mitigarlo.</a:t>
          </a:r>
        </a:p>
        <a:p>
          <a:r>
            <a:rPr lang="es-CO" sz="1100" baseline="0">
              <a:solidFill>
                <a:schemeClr val="dk1"/>
              </a:solidFill>
              <a:effectLst/>
              <a:latin typeface="+mn-lt"/>
              <a:ea typeface="+mn-ea"/>
              <a:cs typeface="+mn-cs"/>
            </a:rPr>
            <a:t>                                                                                     Si las acciones realizadas lograron contrarrestar el riesgo y la probabilidad de ocurrencia es baja, el tablero se pondrá de color verde claro, lo que .                                          .                                                                                    indicará que el riesgo fue mitigado y que se logró una reducción de la vulnerabilidad de la institución ante el riesgo.</a:t>
          </a:r>
        </a:p>
        <a:p>
          <a:r>
            <a:rPr lang="es-CO" sz="1100" baseline="0">
              <a:solidFill>
                <a:schemeClr val="dk1"/>
              </a:solidFill>
              <a:effectLst/>
              <a:latin typeface="+mn-lt"/>
              <a:ea typeface="+mn-ea"/>
              <a:cs typeface="+mn-cs"/>
            </a:rPr>
            <a:t>                                                                                     De tener una mejora continua, y de destinar el presupuesto y las medidas necesarias para la gestión del riesgo de corrupción, el tablero indicará              .                                                                                    color verde oscuro, que determina que la institución desarrollo las medidas necesarios para mitigar y poder superar el riesgo.</a:t>
          </a:r>
        </a:p>
        <a:p>
          <a:r>
            <a:rPr lang="es-CO" sz="1100" baseline="0">
              <a:solidFill>
                <a:schemeClr val="dk1"/>
              </a:solidFill>
              <a:effectLst/>
              <a:latin typeface="+mn-lt"/>
              <a:ea typeface="+mn-ea"/>
              <a:cs typeface="+mn-cs"/>
            </a:rPr>
            <a:t>                                                                                     De este modo, se determinará que el riesgo esta inactivo pero no eliminado tan solo se supero y esta inactivo para las actividades que genera la        .                                                                                    .                                                                                    institución, y se deberán mantener las acciones que hicieron esto posible.</a:t>
          </a:r>
        </a:p>
        <a:p>
          <a:endParaRPr lang="es-CO" sz="1100" baseline="0">
            <a:solidFill>
              <a:schemeClr val="dk1"/>
            </a:solidFill>
            <a:effectLst/>
            <a:latin typeface="+mn-lt"/>
            <a:ea typeface="+mn-ea"/>
            <a:cs typeface="+mn-cs"/>
          </a:endParaRPr>
        </a:p>
        <a:p>
          <a:r>
            <a:rPr lang="es-CO" sz="1100" baseline="0">
              <a:solidFill>
                <a:schemeClr val="dk1"/>
              </a:solidFill>
              <a:effectLst/>
              <a:latin typeface="+mn-lt"/>
              <a:ea typeface="+mn-ea"/>
              <a:cs typeface="+mn-cs"/>
            </a:rPr>
            <a:t>Para continuar con un control oportuno, en la pestaña </a:t>
          </a:r>
          <a:r>
            <a:rPr lang="es-CO" sz="1100" b="1" baseline="0">
              <a:solidFill>
                <a:schemeClr val="dk1"/>
              </a:solidFill>
              <a:effectLst/>
              <a:latin typeface="+mn-lt"/>
              <a:ea typeface="+mn-ea"/>
              <a:cs typeface="+mn-cs"/>
            </a:rPr>
            <a:t>Tipo de control</a:t>
          </a:r>
          <a:r>
            <a:rPr lang="es-CO" sz="1100" b="0" baseline="0">
              <a:solidFill>
                <a:schemeClr val="dk1"/>
              </a:solidFill>
              <a:effectLst/>
              <a:latin typeface="+mn-lt"/>
              <a:ea typeface="+mn-ea"/>
              <a:cs typeface="+mn-cs"/>
            </a:rPr>
            <a:t> se puede señalar si se esta haciendo un control de tipo </a:t>
          </a:r>
          <a:r>
            <a:rPr lang="es-CO" sz="1100" b="1" baseline="0">
              <a:solidFill>
                <a:schemeClr val="dk1"/>
              </a:solidFill>
              <a:effectLst/>
              <a:latin typeface="+mn-lt"/>
              <a:ea typeface="+mn-ea"/>
              <a:cs typeface="+mn-cs"/>
            </a:rPr>
            <a:t>Preventivo, Detectivo, Correctivo, Administrativo o de Sustitución</a:t>
          </a:r>
          <a:r>
            <a:rPr lang="es-CO" sz="1100" b="0" baseline="0">
              <a:solidFill>
                <a:schemeClr val="dk1"/>
              </a:solidFill>
              <a:effectLst/>
              <a:latin typeface="+mn-lt"/>
              <a:ea typeface="+mn-ea"/>
              <a:cs typeface="+mn-cs"/>
            </a:rPr>
            <a:t>. Que acompañado con la </a:t>
          </a:r>
          <a:r>
            <a:rPr lang="es-CO" sz="1100" b="1" baseline="0">
              <a:solidFill>
                <a:schemeClr val="dk1"/>
              </a:solidFill>
              <a:effectLst/>
              <a:latin typeface="+mn-lt"/>
              <a:ea typeface="+mn-ea"/>
              <a:cs typeface="+mn-cs"/>
            </a:rPr>
            <a:t>Clase de control </a:t>
          </a:r>
          <a:r>
            <a:rPr lang="es-CO" sz="1100" b="0" baseline="0">
              <a:solidFill>
                <a:schemeClr val="dk1"/>
              </a:solidFill>
              <a:effectLst/>
              <a:latin typeface="+mn-lt"/>
              <a:ea typeface="+mn-ea"/>
              <a:cs typeface="+mn-cs"/>
            </a:rPr>
            <a:t>(automático, semiautomático o manual) y si esta documentada y clara la evidencia de control o si no se encuentra documentado pero si existe el control o simplemente no se han realizado acciones de control de ese riesgo. Listas desplegables que facilitan tanto la construcción como control y seguimiento.</a:t>
          </a:r>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Compromiso frente a la Racionalización de Trámites Componente</a:t>
          </a:r>
          <a:r>
            <a:rPr lang="es-CO" sz="1100" b="1" baseline="0">
              <a:solidFill>
                <a:schemeClr val="dk1"/>
              </a:solidFill>
              <a:effectLst/>
              <a:latin typeface="+mn-lt"/>
              <a:ea typeface="+mn-ea"/>
              <a:cs typeface="+mn-cs"/>
            </a:rPr>
            <a:t> 2. Racionalización de Trámites</a:t>
          </a:r>
        </a:p>
        <a:p>
          <a:endParaRPr lang="es-CO" sz="1100" b="1" baseline="0">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a:effectLst/>
          </a:endParaRPr>
        </a:p>
        <a:p>
          <a:r>
            <a:rPr lang="es-CO" sz="1100">
              <a:solidFill>
                <a:schemeClr val="dk1"/>
              </a:solidFill>
              <a:effectLst/>
              <a:latin typeface="+mn-lt"/>
              <a:ea typeface="+mn-ea"/>
              <a:cs typeface="+mn-cs"/>
            </a:rPr>
            <a:t>La Universidad de Cundinamarca comprometida como una organización universitaria digital y guardando coherencia con lo establecido en el Decreto 19 de 2012, por el cual se dictan normas para suprimir o reformar regulaciones, procedimientos y trámites innecesarios existentes en la Administración Pública, , y</a:t>
          </a:r>
          <a:r>
            <a:rPr lang="es-CO" sz="1100" baseline="0">
              <a:solidFill>
                <a:schemeClr val="dk1"/>
              </a:solidFill>
              <a:effectLst/>
              <a:latin typeface="+mn-lt"/>
              <a:ea typeface="+mn-ea"/>
              <a:cs typeface="+mn-cs"/>
            </a:rPr>
            <a:t> dando cumplimiento a lo establecido en el Decreto 2106 de 2019 </a:t>
          </a:r>
          <a:r>
            <a:rPr lang="es-CO" sz="1100">
              <a:solidFill>
                <a:schemeClr val="dk1"/>
              </a:solidFill>
              <a:effectLst/>
              <a:latin typeface="+mn-lt"/>
              <a:ea typeface="+mn-ea"/>
              <a:cs typeface="+mn-cs"/>
            </a:rPr>
            <a:t>se compromete con la racionalización, supresión o modificación de trámites y/o procedimientos administrativos innecesarios, se promoverá el uso de tecnologías que permitan facilitar el acceso a la comunidad universitaria y la ciudadanía en general, para imprimir celeridad, eficiencia, eficacia y transparencia en las relaciones entre la administración pública y los ciudadanos. Se fortalecerán los lazos institucionales por medio de mesas de trabajo que permitan gestionar los trámites</a:t>
          </a:r>
          <a:r>
            <a:rPr lang="es-CO" sz="1100" baseline="0">
              <a:solidFill>
                <a:schemeClr val="dk1"/>
              </a:solidFill>
              <a:effectLst/>
              <a:latin typeface="+mn-lt"/>
              <a:ea typeface="+mn-ea"/>
              <a:cs typeface="+mn-cs"/>
            </a:rPr>
            <a:t> inscritos ante el Sistema Único de Información de Trámites (SUIT), se cuenta con el acompañamiento continuo de la asesora de Función Pública para la Racionalización de Trámites y como administradores de la plataforma SUIT, desde la Dirección de Planeación Institucional y con el apoyo, control y seguimiento constante de Control Interno se le hace seguimiento y se racionalizan los Trámites inscritos por la universidad. Las mesas de trabajo permiten que la dirección de planeación identifique los trámites que tienen acciones racionalizadoras y que se deben reportar ante el SUIT. Luego de realizar las mesas de trabajo con los procesos involucrados en la gestión y racionalización de los trámites se procede a diligenciar la matriz de priorización de trámites como se evidencia a continuación:</a:t>
          </a: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endParaRPr lang="es-CO" sz="1100" baseline="0">
            <a:solidFill>
              <a:schemeClr val="dk1"/>
            </a:solidFill>
            <a:effectLst/>
            <a:latin typeface="+mn-lt"/>
            <a:ea typeface="+mn-ea"/>
            <a:cs typeface="+mn-cs"/>
          </a:endParaRPr>
        </a:p>
        <a:p>
          <a:r>
            <a:rPr lang="es-CO" sz="1100" baseline="0">
              <a:solidFill>
                <a:schemeClr val="dk1"/>
              </a:solidFill>
              <a:effectLst/>
              <a:latin typeface="+mn-lt"/>
              <a:ea typeface="+mn-ea"/>
              <a:cs typeface="+mn-cs"/>
            </a:rPr>
            <a:t>Luego de haber diligenciado la matriz anterior es necesario gestionar el trámite en la plataforma SUIT, en la pestaña Racionalización de Trámites y realizar el proceso por tiempos, por reducción de costos, por procedimientos, todo aquello que la universidad haga para facilitar el acceso a la información por parte de los usuarios es importante documentarlo y más si estos trámites o procedimientos administrativos están inscritos ante el SUIT. (para lo cual podrá acceder al sitio SUIT de la universidad dando clic en el logo del SUIT, o al micrositio de gestión de trámites de la UCundinamarca dando clic en la mano). Al final se generará un reporte del historial de trámites racionalizados el cual deberá ser adjuntado al PAAC.</a:t>
          </a:r>
        </a:p>
        <a:p>
          <a:endParaRPr lang="es-CO">
            <a:effectLst/>
          </a:endParaRPr>
        </a:p>
        <a:p>
          <a:r>
            <a:rPr lang="es-CO" sz="1100">
              <a:solidFill>
                <a:schemeClr val="dk1"/>
              </a:solidFill>
              <a:effectLst/>
              <a:latin typeface="+mn-lt"/>
              <a:ea typeface="+mn-ea"/>
              <a:cs typeface="+mn-cs"/>
            </a:rPr>
            <a:t> </a:t>
          </a:r>
        </a:p>
        <a:p>
          <a:endParaRPr lang="es-CO" sz="1100">
            <a:solidFill>
              <a:schemeClr val="dk1"/>
            </a:solidFill>
            <a:effectLst/>
            <a:latin typeface="+mn-lt"/>
            <a:ea typeface="+mn-ea"/>
            <a:cs typeface="+mn-cs"/>
          </a:endParaRPr>
        </a:p>
        <a:p>
          <a:r>
            <a:rPr lang="es-CO" sz="1400" b="1">
              <a:solidFill>
                <a:schemeClr val="dk1"/>
              </a:solidFill>
              <a:effectLst/>
              <a:latin typeface="+mn-lt"/>
              <a:ea typeface="+mn-ea"/>
              <a:cs typeface="+mn-cs"/>
            </a:rPr>
            <a:t>Lineamiento de Participación Ciudadana</a:t>
          </a: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El control social es un elemento esencial en la transformación cultural de nuestra institución. La Universidad de Cundinamarca se caracterizará por ser una organización donde los recursos públicos se consideran sagrados. Por lo anterior, la institución se compromete a fortalecer los mecanismos y estrategias para la prevención y mitigación del riesgo de actos de corrupción que afecten la imagen institucional, verificando que las acciones consignadas en el Plan Anticorrupción y de Atención al Ciudadano se apliquen según lo establecido. Se permitirá la participación activa de los ciudadanos ejerciendo control social en la toma de decisiones y manteniendo una eficiente atención a las Peticiones, Quejas y Reclamos –PQR-; de modo que se logre dar respuesta a los requerimientos, por parte de la comunidad, de manera oportuna y eficiente. un elemento esencial en la transformación que ha emprendido la Universidad de Cundinamarca, de esta forma, la institución se compromete a promover escenarios de participación para los ciudadanos y las organizaciones sociales, enmarcados dentro de los principios de democracia, la formación y el aprendizaje, la interacción social universitaria y la autonomía universitaria, con el objetivo de vigilar y acompañar la ejecución de recursos y la gestión pública. Lo anterior con base en la estrategia de participación ciudadana de la Universidad</a:t>
          </a:r>
          <a:r>
            <a:rPr lang="es-CO" sz="1100" baseline="0">
              <a:solidFill>
                <a:schemeClr val="dk1"/>
              </a:solidFill>
              <a:effectLst/>
              <a:latin typeface="+mn-lt"/>
              <a:ea typeface="+mn-ea"/>
              <a:cs typeface="+mn-cs"/>
            </a:rPr>
            <a:t> de Cundinamarca siglo XXI la cual se encuentra en el micrositio de la UCundinamarca y podrás verlo dando clic en el logo de participación ciudadana. Esta estrategia va acompañada de un plan de acción de participación ciudadana donde se plasman las acciones que tendrá la institución para la siguiente vigencia teniendo en cuenta la interacción de la comunidad universitaria y todos sus grupos de valor. El micrositio de PQRS para la participación ciudadana se podrá ver dando clic en el icono de la mano.</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b="1">
              <a:solidFill>
                <a:schemeClr val="dk1"/>
              </a:solidFill>
              <a:effectLst/>
              <a:latin typeface="+mn-lt"/>
              <a:ea typeface="+mn-ea"/>
              <a:cs typeface="+mn-cs"/>
            </a:rPr>
            <a:t>Lineamientos de Rendición de Cuentas</a:t>
          </a:r>
          <a:r>
            <a:rPr lang="es-CO" sz="1100" b="1" baseline="0">
              <a:solidFill>
                <a:schemeClr val="dk1"/>
              </a:solidFill>
              <a:effectLst/>
              <a:latin typeface="+mn-lt"/>
              <a:ea typeface="+mn-ea"/>
              <a:cs typeface="+mn-cs"/>
            </a:rPr>
            <a:t> </a:t>
          </a:r>
          <a:r>
            <a:rPr lang="es-CO" sz="1100" b="1">
              <a:solidFill>
                <a:schemeClr val="dk1"/>
              </a:solidFill>
              <a:effectLst/>
              <a:latin typeface="+mn-lt"/>
              <a:ea typeface="+mn-ea"/>
              <a:cs typeface="+mn-cs"/>
            </a:rPr>
            <a:t>Componente 3. Rendición</a:t>
          </a:r>
          <a:r>
            <a:rPr lang="es-CO" sz="1100" b="1" baseline="0">
              <a:solidFill>
                <a:schemeClr val="dk1"/>
              </a:solidFill>
              <a:effectLst/>
              <a:latin typeface="+mn-lt"/>
              <a:ea typeface="+mn-ea"/>
              <a:cs typeface="+mn-cs"/>
            </a:rPr>
            <a:t> de Cuentas</a:t>
          </a:r>
        </a:p>
        <a:p>
          <a:endParaRPr lang="es-CO" sz="1100" b="1">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La Universidad de Cundinamarca se compromete a continuar fortaleciendo los espacios de rendición de cuentas desde todas las instancias. Se profundizarán los canales de interacción con los diversos grupos de interés con el fin de hacer conocer los avances, el cumplimiento de metas, la ejecución presupuestal al interior de la organización, las decisiones tomadas al interior de los organismos de gobierno, consejos y comités, entre otros temas. Para tal fin, la Dirección de Planeación Institucional deberá emitir el manual de rendición de cuentas “UCundinamarca: Abierta y Clara”, en el que se indicará de forma clara para los siguientes espacios dispuestos, la periodicidad, los canales de interacción y los responsables de su desarrollo.</a:t>
          </a:r>
        </a:p>
        <a:p>
          <a:r>
            <a:rPr lang="es-CO" sz="1100">
              <a:solidFill>
                <a:schemeClr val="dk1"/>
              </a:solidFill>
              <a:effectLst/>
              <a:latin typeface="+mn-lt"/>
              <a:ea typeface="+mn-ea"/>
              <a:cs typeface="+mn-cs"/>
            </a:rPr>
            <a:t>» Audiencia Pública de Rendición de Cuentas. » Foros translocales de gestión en seccionales y extensiones, realizados por cada uno de sus directores. » Emisión del Informe Anual de Gestión y Boletín Estadístico. » Boletines Jurídicos Digitales semestrales, contienen la actualización de la normatividad institucional y directrices contenidas en Acuerdos, Resoluciones, Circulares emitidas por Vicerrectorías, Secretaria General y Comités Institucionales. » Videos publicados en la página web denominados “Así Avanzamos”, por cada uno de los Decanos, directores, coordinadores, directores o jefes de oficina. » Encuentros Dialógicos y Formativos, realizados por cada programa académico. » Conversatorios y mesas de trabajo en la construcción del Presupuesto Participativo. » Boletines Financieros, correspondientes a los seguimientos trimestrales del comportamiento presupuestal. » Boletín Ley de Transparencia, emitido en el primer trimestre de cada vigencia que contiene la información publicada en la página web en el link de Ley de Transparencia.</a:t>
          </a:r>
        </a:p>
        <a:p>
          <a:r>
            <a:rPr lang="es-CO" sz="1100">
              <a:solidFill>
                <a:schemeClr val="dk1"/>
              </a:solidFill>
              <a:effectLst/>
              <a:latin typeface="+mn-lt"/>
              <a:ea typeface="+mn-ea"/>
              <a:cs typeface="+mn-cs"/>
            </a:rPr>
            <a:t>El Consejo Superior Universitario como órgano de dirección y gobierno de la universidad y el Consejo Académico, como máxima autoridad académica, se comprometen a realizar acciones de rendición de cuentas bajo los parámetros institucionales establecidos por la Dirección de Planeación Institucional, descritas a continuación: » Entrega del informe anual de rendición de cuentas. » La realización anual de un video sobre tal rendición de cuentas, el cual será publicado en la página web. » Emitir un boletín anual de rendición de cuentas, que deben ser entregado a toda la comunidad universitaria en la sede, seccionales y extensiones.</a:t>
          </a:r>
        </a:p>
        <a:p>
          <a:r>
            <a:rPr lang="es-CO" sz="1100">
              <a:solidFill>
                <a:schemeClr val="dk1"/>
              </a:solidFill>
              <a:effectLst/>
              <a:latin typeface="+mn-lt"/>
              <a:ea typeface="+mn-ea"/>
              <a:cs typeface="+mn-cs"/>
            </a:rPr>
            <a:t>Fortaleciendo día a</a:t>
          </a:r>
          <a:r>
            <a:rPr lang="es-CO" sz="1100" baseline="0">
              <a:solidFill>
                <a:schemeClr val="dk1"/>
              </a:solidFill>
              <a:effectLst/>
              <a:latin typeface="+mn-lt"/>
              <a:ea typeface="+mn-ea"/>
              <a:cs typeface="+mn-cs"/>
            </a:rPr>
            <a:t> día la gestión institucional y nuestra respuesta a los grupos de interés, se realiza seguimiento semestral a las acciones estipuladas en la rendición de cuentas, este seguimiento se da por un tablero de control que permite mantener cuentas claras pues es una responsabilidad de la UCundinamarca mantener a la comunidad educativa informada sobre el desarrollo misional e institucional por ende el porcentaje de cumplimiento siempre debe estar sobre 50%. y se define en el siguiente tablero de control:</a:t>
          </a:r>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                                                                Somos una</a:t>
          </a:r>
          <a:r>
            <a:rPr lang="es-CO" sz="1100" baseline="0">
              <a:solidFill>
                <a:schemeClr val="dk1"/>
              </a:solidFill>
              <a:effectLst/>
              <a:latin typeface="+mn-lt"/>
              <a:ea typeface="+mn-ea"/>
              <a:cs typeface="+mn-cs"/>
            </a:rPr>
            <a:t> institución transparente que adelanta acciones para tener una mejora continua por lo cual el porcentaje de seguimiento  siempre debe estar sobre                   .                                                               50%  garantizando siempre el acceso de la información y la publicidad de la misma en nuestros canales internos y externos de información.</a:t>
          </a:r>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                                                                El tablero cambiará</a:t>
          </a:r>
          <a:r>
            <a:rPr lang="es-CO" sz="1100" baseline="0">
              <a:solidFill>
                <a:schemeClr val="dk1"/>
              </a:solidFill>
              <a:effectLst/>
              <a:latin typeface="+mn-lt"/>
              <a:ea typeface="+mn-ea"/>
              <a:cs typeface="+mn-cs"/>
            </a:rPr>
            <a:t> a color amarillo  cuando el seguimiento evidencia que se han cargado del 51 hasta el 70% señalándole a la universidad que debe continuar .                                  .                                                               las acciones de rendición de cuentas ante la ciudadanía y ante los órganos de control.</a:t>
          </a:r>
        </a:p>
        <a:p>
          <a:r>
            <a:rPr lang="es-CO" sz="1100" baseline="0">
              <a:solidFill>
                <a:schemeClr val="dk1"/>
              </a:solidFill>
              <a:effectLst/>
              <a:latin typeface="+mn-lt"/>
              <a:ea typeface="+mn-ea"/>
              <a:cs typeface="+mn-cs"/>
            </a:rPr>
            <a:t>                                                                Se observa que la institución no escatimado esfuerzos ni recursos en su rendición de cuentas cuando el tablero cambia a color verde claro </a:t>
          </a:r>
        </a:p>
        <a:p>
          <a:r>
            <a:rPr lang="es-CO" sz="1100" baseline="0">
              <a:solidFill>
                <a:schemeClr val="dk1"/>
              </a:solidFill>
              <a:effectLst/>
              <a:latin typeface="+mn-lt"/>
              <a:ea typeface="+mn-ea"/>
              <a:cs typeface="+mn-cs"/>
            </a:rPr>
            <a:t>                                                                Y aún, cuando la institución a logrado el 100% de los reportes y acciones conjuntas de rendición de cuentas los planes de mejoramiento deben continuar. Pese .      .                                                               a alcanzar el 100% no se debe bajar el progreso y buena gestión sino que al contrario se adquieren mas responsabilidades frente a nuestros grupos de interés.  </a:t>
          </a:r>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Lineamiento Anticorrupción y de Atención al Ciudadano Componente</a:t>
          </a:r>
          <a:r>
            <a:rPr lang="es-CO" sz="1100" b="1" baseline="0">
              <a:solidFill>
                <a:schemeClr val="dk1"/>
              </a:solidFill>
              <a:effectLst/>
              <a:latin typeface="+mn-lt"/>
              <a:ea typeface="+mn-ea"/>
              <a:cs typeface="+mn-cs"/>
            </a:rPr>
            <a:t> 4. Servicio al ciudadano</a:t>
          </a:r>
          <a:endParaRPr lang="es-CO" sz="1100" b="1">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La Universidad de Cundinamarca se caracterizará por ser una organización donde los recursos públicos se consideran sagrados. Por lo anterior, la institución se compromete a fortalecer los </a:t>
          </a:r>
        </a:p>
        <a:p>
          <a:r>
            <a:rPr lang="es-CO" sz="1100">
              <a:solidFill>
                <a:schemeClr val="dk1"/>
              </a:solidFill>
              <a:effectLst/>
              <a:latin typeface="+mn-lt"/>
              <a:ea typeface="+mn-ea"/>
              <a:cs typeface="+mn-cs"/>
            </a:rPr>
            <a:t>mecanismos y estrategias para la prevención y mitigación del riesgo de actos de corrupción que afecten la imagen institucional, verificando que las acciones consignadas en el Plan Anticorrupción y de Atención al Ciudadano se apliquen según lo establecido. Se permitirá la participación activa de los ciudadanos ejerciendo control social en la toma de decisiones y manteniendo una eficiente atención a las Peticiones, Quejas y Reclamos –PQR-; de modo que se logre dar respuesta a los requerimientos, por parte de la comunidad, de manera oportuna y eficiente.</a:t>
          </a:r>
        </a:p>
        <a:p>
          <a:endParaRPr lang="es-CO" sz="1100">
            <a:solidFill>
              <a:schemeClr val="dk1"/>
            </a:solidFill>
            <a:effectLst/>
            <a:latin typeface="+mn-lt"/>
            <a:ea typeface="+mn-ea"/>
            <a:cs typeface="+mn-cs"/>
          </a:endParaRPr>
        </a:p>
        <a:p>
          <a:r>
            <a:rPr lang="es-CO" sz="1100" b="1">
              <a:solidFill>
                <a:schemeClr val="dk1"/>
              </a:solidFill>
              <a:effectLst/>
              <a:latin typeface="+mn-lt"/>
              <a:ea typeface="+mn-ea"/>
              <a:cs typeface="+mn-cs"/>
            </a:rPr>
            <a:t>Lineamiento de Servicio al Ciudadano</a:t>
          </a:r>
        </a:p>
        <a:p>
          <a:endParaRPr lang="es-CO">
            <a:effectLst/>
          </a:endParaRPr>
        </a:p>
        <a:p>
          <a:r>
            <a:rPr lang="es-CO" sz="1100">
              <a:solidFill>
                <a:schemeClr val="dk1"/>
              </a:solidFill>
              <a:effectLst/>
              <a:latin typeface="+mn-lt"/>
              <a:ea typeface="+mn-ea"/>
              <a:cs typeface="+mn-cs"/>
            </a:rPr>
            <a:t>La Universidad de Cundinamarca con su Plan Estratégico 2016-2026, ha iniciado un proceso de transformación que la establecerá como una organización social de conocimiento transmoderna, translocal y cuya operación será en tiempo real, en consecuencia, para lograr este fin, se compromete a garantizar el acceso de los ciudadanos, en cualquier parte del planeta y a través de los diversos canales, a los trámites y servicios de la institución bajo los principios de transparencia, eficiencia y calidad de la información, fortaleciendo las plataformas tecnológicas de la institución y aplicando la estrategia de Gobierno en Línea y gobierno universitario digital.</a:t>
          </a: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                                                                   El</a:t>
          </a:r>
          <a:r>
            <a:rPr lang="es-CO" sz="1100" baseline="0">
              <a:solidFill>
                <a:schemeClr val="dk1"/>
              </a:solidFill>
              <a:effectLst/>
              <a:latin typeface="+mn-lt"/>
              <a:ea typeface="+mn-ea"/>
              <a:cs typeface="+mn-cs"/>
            </a:rPr>
            <a:t> cumplimiento de las metas planteadas debe superar el 40% rojo, para enrutar a la universidad a estar mas cerca del ciudadano, y poder corresponder al 			         concepto de translocal y transmoderna. Cuando esto no sucede y el porcentaje esta por dejando de 40 el tablero demarcara rojo en alerta.</a:t>
          </a:r>
        </a:p>
        <a:p>
          <a:r>
            <a:rPr lang="es-CO" sz="1100" baseline="0">
              <a:solidFill>
                <a:schemeClr val="dk1"/>
              </a:solidFill>
              <a:effectLst/>
              <a:latin typeface="+mn-lt"/>
              <a:ea typeface="+mn-ea"/>
              <a:cs typeface="+mn-cs"/>
            </a:rPr>
            <a:t>                                                                   Amarillo para cuando sube del 50% o alcanza el 70% de cumplimiento, lo cual significa que la universidad es coherente con lo pactado y programado en la .  .      .                                                                  estrategia de atención y servicio al ciudadano.</a:t>
          </a:r>
        </a:p>
        <a:p>
          <a:r>
            <a:rPr lang="es-CO" sz="1100" baseline="0">
              <a:solidFill>
                <a:schemeClr val="dk1"/>
              </a:solidFill>
              <a:effectLst/>
              <a:latin typeface="+mn-lt"/>
              <a:ea typeface="+mn-ea"/>
              <a:cs typeface="+mn-cs"/>
            </a:rPr>
            <a:t>                                                                   Y que al generar acciones de mejora continua podrá estar en verde claro sobre 80% lo que significa que la relación de la institución con sus grupos de interés .        .                                                                  es aceptable y que pude generar un comportamiento de cambio contante </a:t>
          </a:r>
        </a:p>
        <a:p>
          <a:r>
            <a:rPr lang="es-CO" sz="1100" baseline="0">
              <a:solidFill>
                <a:schemeClr val="dk1"/>
              </a:solidFill>
              <a:effectLst/>
              <a:latin typeface="+mn-lt"/>
              <a:ea typeface="+mn-ea"/>
              <a:cs typeface="+mn-cs"/>
            </a:rPr>
            <a:t>                                                                   Para de esta manera buscar estar en el 100% de su cumplimiento generando con ello mayor responsabilidades para mantener esa relación ciudadano-.      .                .                                                                  institución</a:t>
          </a:r>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400" b="1">
              <a:solidFill>
                <a:schemeClr val="dk1"/>
              </a:solidFill>
              <a:effectLst/>
              <a:latin typeface="+mn-lt"/>
              <a:ea typeface="+mn-ea"/>
              <a:cs typeface="+mn-cs"/>
            </a:rPr>
            <a:t>Lineamiento de Transparencia y Acceso a la Información Pública</a:t>
          </a:r>
        </a:p>
        <a:p>
          <a:endParaRPr lang="es-CO" sz="1400" b="1">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b="0" i="0">
              <a:solidFill>
                <a:schemeClr val="dk1"/>
              </a:solidFill>
              <a:effectLst/>
              <a:latin typeface="+mn-lt"/>
              <a:ea typeface="+mn-ea"/>
              <a:cs typeface="+mn-cs"/>
            </a:rPr>
            <a:t>En cumplimiento de Ley 1712 del 6 de marzo de 2014, cuyo objetivo es regular el derecho de acceso a la información pública, los procedimientos para el ejercicio y garantía del derecho y las excepciones a la publicidad de información, la Universidad de Cundinamarca pone a disposición de la ciudadanía la siguiente información:  https://www.ucundinamarca.edu.co/index.php/ley-de-transparencia. </a:t>
          </a:r>
          <a:r>
            <a:rPr lang="es-CO" sz="1100">
              <a:solidFill>
                <a:schemeClr val="dk1"/>
              </a:solidFill>
              <a:effectLst/>
              <a:latin typeface="+mn-lt"/>
              <a:ea typeface="+mn-ea"/>
              <a:cs typeface="+mn-cs"/>
            </a:rPr>
            <a:t>La Universidad de Cundinamarca se compromete al establecimiento de un sistema de información claro, preciso y completo que facilite la publicación de información asociada con las decisiones administrativas, los procesos institucionales, acuerdos, resoluciones, y lineamientos, emitidas por el Consejo Superior, Consejo Académico, Rector, Vicerrectores, Comités, Decanatura, Seccionales y Extensiones y/u Oficinas, que impacten a la comunidad universitaria, a la sociedad y el medio ambiente, logrando de este modo una gestión institucional transparente y confiable. Por lo anterior, es necesario propender por el fortalecimiento del proceso de Gestión Documental, mejorando la disponibilidad y la calidad de la información suministrada a los grupos de interés.  Y esta estructurada en 10 instrumentos soportados</a:t>
          </a:r>
          <a:r>
            <a:rPr lang="es-CO" sz="1100" baseline="0">
              <a:solidFill>
                <a:schemeClr val="dk1"/>
              </a:solidFill>
              <a:effectLst/>
              <a:latin typeface="+mn-lt"/>
              <a:ea typeface="+mn-ea"/>
              <a:cs typeface="+mn-cs"/>
            </a:rPr>
            <a:t> en la ley de transparencia (1712 de 2014 como se puede evidenciar en la siguiente imagen:</a:t>
          </a:r>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Por otro lado, el</a:t>
          </a:r>
          <a:r>
            <a:rPr lang="es-CO" sz="1100" baseline="0">
              <a:solidFill>
                <a:schemeClr val="dk1"/>
              </a:solidFill>
              <a:effectLst/>
              <a:latin typeface="+mn-lt"/>
              <a:ea typeface="+mn-ea"/>
              <a:cs typeface="+mn-cs"/>
            </a:rPr>
            <a:t> componente de la </a:t>
          </a:r>
          <a:r>
            <a:rPr lang="es-CO" sz="1100">
              <a:solidFill>
                <a:schemeClr val="dk1"/>
              </a:solidFill>
              <a:effectLst/>
              <a:latin typeface="+mn-lt"/>
              <a:ea typeface="+mn-ea"/>
              <a:cs typeface="+mn-cs"/>
            </a:rPr>
            <a:t>estrategia</a:t>
          </a:r>
          <a:r>
            <a:rPr lang="es-CO" sz="1100" baseline="0">
              <a:solidFill>
                <a:schemeClr val="dk1"/>
              </a:solidFill>
              <a:effectLst/>
              <a:latin typeface="+mn-lt"/>
              <a:ea typeface="+mn-ea"/>
              <a:cs typeface="+mn-cs"/>
            </a:rPr>
            <a:t> de transparencia y acceso a la información, </a:t>
          </a:r>
          <a:r>
            <a:rPr lang="es-CO" sz="1100">
              <a:solidFill>
                <a:schemeClr val="dk1"/>
              </a:solidFill>
              <a:effectLst/>
              <a:latin typeface="+mn-lt"/>
              <a:ea typeface="+mn-ea"/>
              <a:cs typeface="+mn-cs"/>
            </a:rPr>
            <a:t>estará</a:t>
          </a:r>
          <a:r>
            <a:rPr lang="es-CO" sz="1100" baseline="0">
              <a:solidFill>
                <a:schemeClr val="dk1"/>
              </a:solidFill>
              <a:effectLst/>
              <a:latin typeface="+mn-lt"/>
              <a:ea typeface="+mn-ea"/>
              <a:cs typeface="+mn-cs"/>
            </a:rPr>
            <a:t> distribuida en cinco submponenetes definidos de la siguiente manera: Subcomponente 1. Lineamientos de Transparencia Activa; Subcomponente 2. Lineamientos de Transparencia Pasiva; Subcomponente 3. Elaboración los Instrumentos de Gestión de la Información; Subcomponente 4. Criterio diferencial de accesibilidad y Subcomponente 5. Monitoreo del Acceso a la Información Pública. Los cuales estarán acompañados de una serie de actividades medibles, controlables y ejecutables y contará en un tablero de control de seguimiento que ira desde cero a 100 % de cumplimiento y por ultimo unas recomendaciones que darán la pauta para las acciones correctivas y a una mejora continua de esta estrategia.</a:t>
          </a:r>
          <a:endParaRPr lang="es-CO" sz="1100">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xdr:txBody>
    </xdr:sp>
    <xdr:clientData/>
  </xdr:twoCellAnchor>
  <xdr:twoCellAnchor editAs="oneCell">
    <xdr:from>
      <xdr:col>3</xdr:col>
      <xdr:colOff>724694</xdr:colOff>
      <xdr:row>264</xdr:row>
      <xdr:rowOff>61644</xdr:rowOff>
    </xdr:from>
    <xdr:to>
      <xdr:col>11</xdr:col>
      <xdr:colOff>647700</xdr:colOff>
      <xdr:row>282</xdr:row>
      <xdr:rowOff>49</xdr:rowOff>
    </xdr:to>
    <xdr:pic>
      <xdr:nvPicPr>
        <xdr:cNvPr id="5" name="Imagen 4">
          <a:extLst>
            <a:ext uri="{FF2B5EF4-FFF2-40B4-BE49-F238E27FC236}">
              <a16:creationId xmlns:a16="http://schemas.microsoft.com/office/drawing/2014/main" id="{DA6C802E-03A5-41DE-9C9C-6F3E89837BD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6369" y="50820369"/>
          <a:ext cx="6019006" cy="3367405"/>
        </a:xfrm>
        <a:prstGeom prst="rect">
          <a:avLst/>
        </a:prstGeom>
        <a:noFill/>
        <a:ln>
          <a:noFill/>
        </a:ln>
      </xdr:spPr>
    </xdr:pic>
    <xdr:clientData/>
  </xdr:twoCellAnchor>
  <xdr:twoCellAnchor editAs="oneCell">
    <xdr:from>
      <xdr:col>13</xdr:col>
      <xdr:colOff>345280</xdr:colOff>
      <xdr:row>10</xdr:row>
      <xdr:rowOff>190499</xdr:rowOff>
    </xdr:from>
    <xdr:to>
      <xdr:col>15</xdr:col>
      <xdr:colOff>619124</xdr:colOff>
      <xdr:row>16</xdr:row>
      <xdr:rowOff>23812</xdr:rowOff>
    </xdr:to>
    <xdr:pic>
      <xdr:nvPicPr>
        <xdr:cNvPr id="6" name="Imagen 5" descr="Función Pública presenta este lunes el nuevo instrumento de transformación  para la administración pública colombiana - Función Pública">
          <a:hlinkClick xmlns:r="http://schemas.openxmlformats.org/officeDocument/2006/relationships" r:id="rId4"/>
          <a:extLst>
            <a:ext uri="{FF2B5EF4-FFF2-40B4-BE49-F238E27FC236}">
              <a16:creationId xmlns:a16="http://schemas.microsoft.com/office/drawing/2014/main" id="{85EF0E88-ED96-464C-ADFD-8204C09E9EB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407" t="6000" r="45988" b="9000"/>
        <a:stretch/>
      </xdr:blipFill>
      <xdr:spPr bwMode="auto">
        <a:xfrm>
          <a:off x="9941718" y="2321718"/>
          <a:ext cx="1797844" cy="1012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607217</xdr:colOff>
      <xdr:row>31</xdr:row>
      <xdr:rowOff>82019</xdr:rowOff>
    </xdr:from>
    <xdr:to>
      <xdr:col>13</xdr:col>
      <xdr:colOff>750092</xdr:colOff>
      <xdr:row>57</xdr:row>
      <xdr:rowOff>173566</xdr:rowOff>
    </xdr:to>
    <xdr:pic>
      <xdr:nvPicPr>
        <xdr:cNvPr id="7" name="Imagen 6">
          <a:hlinkClick xmlns:r="http://schemas.openxmlformats.org/officeDocument/2006/relationships" r:id="rId6"/>
          <a:extLst>
            <a:ext uri="{FF2B5EF4-FFF2-40B4-BE49-F238E27FC236}">
              <a16:creationId xmlns:a16="http://schemas.microsoft.com/office/drawing/2014/main" id="{596CCE47-BAE4-43EB-BEC8-84AA0A44B9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13717" y="6389686"/>
          <a:ext cx="8524875" cy="5139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63025</xdr:colOff>
      <xdr:row>10</xdr:row>
      <xdr:rowOff>63500</xdr:rowOff>
    </xdr:from>
    <xdr:to>
      <xdr:col>13</xdr:col>
      <xdr:colOff>281781</xdr:colOff>
      <xdr:row>16</xdr:row>
      <xdr:rowOff>99218</xdr:rowOff>
    </xdr:to>
    <xdr:pic>
      <xdr:nvPicPr>
        <xdr:cNvPr id="8" name="Imagen 7" descr="ᐈ Senalando con el dedo vector de stock, animado dedo | descargar en  Depositphotos®">
          <a:hlinkClick xmlns:r="http://schemas.openxmlformats.org/officeDocument/2006/relationships" r:id="rId8"/>
          <a:extLst>
            <a:ext uri="{FF2B5EF4-FFF2-40B4-BE49-F238E27FC236}">
              <a16:creationId xmlns:a16="http://schemas.microsoft.com/office/drawing/2014/main" id="{23E04152-0C08-48E9-AE86-224DB0A027C4}"/>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39167" y1="68167" x2="35000" y2="60000"/>
                      <a14:foregroundMark x1="35000" y1="60000" x2="38833" y2="50000"/>
                      <a14:foregroundMark x1="38833" y1="50000" x2="52333" y2="36500"/>
                      <a14:foregroundMark x1="52333" y1="36500" x2="50167" y2="46000"/>
                      <a14:foregroundMark x1="50167" y1="46000" x2="51333" y2="58167"/>
                      <a14:foregroundMark x1="51333" y1="58167" x2="59500" y2="62333"/>
                      <a14:foregroundMark x1="59500" y1="62333" x2="54500" y2="69500"/>
                      <a14:foregroundMark x1="54500" y1="69500" x2="45667" y2="69333"/>
                      <a14:foregroundMark x1="45667" y1="69333" x2="36500" y2="60833"/>
                      <a14:foregroundMark x1="36500" y1="60833" x2="31833" y2="41667"/>
                      <a14:foregroundMark x1="60167" y1="29167" x2="53167" y2="36500"/>
                      <a14:foregroundMark x1="57500" y1="54500" x2="49500" y2="60500"/>
                      <a14:foregroundMark x1="49333" y1="72667" x2="32500" y2="66333"/>
                      <a14:foregroundMark x1="32500" y1="66333" x2="32833" y2="62000"/>
                      <a14:foregroundMark x1="47333" y1="27167" x2="47333" y2="27167"/>
                      <a14:foregroundMark x1="47500" y1="25333" x2="47500" y2="25333"/>
                      <a14:foregroundMark x1="48167" y1="22500" x2="48167" y2="22500"/>
                      <a14:foregroundMark x1="49167" y1="20500" x2="49167" y2="20500"/>
                      <a14:foregroundMark x1="51500" y1="18833" x2="51500" y2="18833"/>
                      <a14:foregroundMark x1="52500" y1="17667" x2="52500" y2="17667"/>
                      <a14:foregroundMark x1="54333" y1="16333" x2="54333" y2="16333"/>
                      <a14:foregroundMark x1="56667" y1="15667" x2="56667" y2="15667"/>
                      <a14:foregroundMark x1="58500" y1="15667" x2="58500" y2="15667"/>
                      <a14:foregroundMark x1="59000" y1="19500" x2="59000" y2="19500"/>
                      <a14:foregroundMark x1="57000" y1="19333" x2="57000" y2="19333"/>
                      <a14:foregroundMark x1="55167" y1="21000" x2="55167" y2="21000"/>
                      <a14:foregroundMark x1="53500" y1="21667" x2="53500" y2="21667"/>
                      <a14:foregroundMark x1="52500" y1="23833" x2="52500" y2="23833"/>
                      <a14:foregroundMark x1="51000" y1="25667" x2="51000" y2="25667"/>
                      <a14:foregroundMark x1="51167" y1="27167" x2="51167" y2="27167"/>
                      <a14:foregroundMark x1="72667" y1="27333" x2="72667" y2="27333"/>
                      <a14:foregroundMark x1="72833" y1="29667" x2="72833" y2="29667"/>
                      <a14:foregroundMark x1="72500" y1="31500" x2="72500" y2="31500"/>
                      <a14:foregroundMark x1="71667" y1="33833" x2="71667" y2="33833"/>
                      <a14:foregroundMark x1="70333" y1="36500" x2="70333" y2="36500"/>
                      <a14:foregroundMark x1="69000" y1="37667" x2="69000" y2="37667"/>
                      <a14:foregroundMark x1="66833" y1="39000" x2="66833" y2="39000"/>
                      <a14:foregroundMark x1="65000" y1="40667" x2="65000" y2="40667"/>
                      <a14:foregroundMark x1="63167" y1="41000" x2="63167" y2="41000"/>
                      <a14:foregroundMark x1="61833" y1="36667" x2="61833" y2="36667"/>
                      <a14:foregroundMark x1="63667" y1="36167" x2="63667" y2="36167"/>
                      <a14:foregroundMark x1="65833" y1="35167" x2="65833" y2="35167"/>
                      <a14:foregroundMark x1="66833" y1="33333" x2="66833" y2="33333"/>
                      <a14:foregroundMark x1="68167" y1="31667" x2="68167" y2="31667"/>
                      <a14:foregroundMark x1="68500" y1="29833" x2="68500" y2="29833"/>
                      <a14:foregroundMark x1="68667" y1="28000" x2="68667" y2="28000"/>
                      <a14:foregroundMark x1="56833" y1="44333" x2="49833" y2="51167"/>
                    </a14:backgroundRemoval>
                  </a14:imgEffect>
                </a14:imgLayer>
              </a14:imgProps>
            </a:ext>
            <a:ext uri="{28A0092B-C50C-407E-A947-70E740481C1C}">
              <a14:useLocalDpi xmlns:a14="http://schemas.microsoft.com/office/drawing/2010/main" val="0"/>
            </a:ext>
          </a:extLst>
        </a:blip>
        <a:srcRect l="19583" t="11599" r="22709" b="17357"/>
        <a:stretch/>
      </xdr:blipFill>
      <xdr:spPr bwMode="auto">
        <a:xfrm>
          <a:off x="8889525" y="2190750"/>
          <a:ext cx="980756" cy="1210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59531</xdr:colOff>
      <xdr:row>74</xdr:row>
      <xdr:rowOff>17187</xdr:rowOff>
    </xdr:from>
    <xdr:to>
      <xdr:col>15</xdr:col>
      <xdr:colOff>678656</xdr:colOff>
      <xdr:row>75</xdr:row>
      <xdr:rowOff>161137</xdr:rowOff>
    </xdr:to>
    <xdr:grpSp>
      <xdr:nvGrpSpPr>
        <xdr:cNvPr id="10" name="Grupo 9">
          <a:extLst>
            <a:ext uri="{FF2B5EF4-FFF2-40B4-BE49-F238E27FC236}">
              <a16:creationId xmlns:a16="http://schemas.microsoft.com/office/drawing/2014/main" id="{BFCB7D27-0164-4115-AAD3-46E7B9CDF060}"/>
            </a:ext>
          </a:extLst>
        </xdr:cNvPr>
        <xdr:cNvGrpSpPr/>
      </xdr:nvGrpSpPr>
      <xdr:grpSpPr>
        <a:xfrm>
          <a:off x="507206" y="14580912"/>
          <a:ext cx="11287125" cy="334450"/>
          <a:chOff x="511969" y="11834810"/>
          <a:chExt cx="11287125" cy="334450"/>
        </a:xfrm>
        <a:solidFill>
          <a:schemeClr val="accent6">
            <a:lumMod val="50000"/>
          </a:schemeClr>
        </a:solidFill>
      </xdr:grpSpPr>
      <xdr:sp macro="" textlink="">
        <xdr:nvSpPr>
          <xdr:cNvPr id="3" name="Rectángulo 2">
            <a:extLst>
              <a:ext uri="{FF2B5EF4-FFF2-40B4-BE49-F238E27FC236}">
                <a16:creationId xmlns:a16="http://schemas.microsoft.com/office/drawing/2014/main" id="{58C8A790-D9A8-46E7-AA4D-3497AEDCDFCA}"/>
              </a:ext>
            </a:extLst>
          </xdr:cNvPr>
          <xdr:cNvSpPr/>
        </xdr:nvSpPr>
        <xdr:spPr>
          <a:xfrm>
            <a:off x="511969" y="11834810"/>
            <a:ext cx="11287125" cy="333375"/>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pic>
        <xdr:nvPicPr>
          <xdr:cNvPr id="9" name="Imagen 8">
            <a:extLst>
              <a:ext uri="{FF2B5EF4-FFF2-40B4-BE49-F238E27FC236}">
                <a16:creationId xmlns:a16="http://schemas.microsoft.com/office/drawing/2014/main" id="{167B0F47-4342-41E8-A61B-DAC08451C844}"/>
              </a:ext>
            </a:extLst>
          </xdr:cNvPr>
          <xdr:cNvPicPr>
            <a:picLocks noChangeAspect="1"/>
          </xdr:cNvPicPr>
        </xdr:nvPicPr>
        <xdr:blipFill>
          <a:blip xmlns:r="http://schemas.openxmlformats.org/officeDocument/2006/relationships" r:embed="rId11"/>
          <a:stretch>
            <a:fillRect/>
          </a:stretch>
        </xdr:blipFill>
        <xdr:spPr>
          <a:xfrm>
            <a:off x="4417218" y="11870530"/>
            <a:ext cx="3464718" cy="298730"/>
          </a:xfrm>
          <a:prstGeom prst="rect">
            <a:avLst/>
          </a:prstGeom>
          <a:grpFill/>
        </xdr:spPr>
      </xdr:pic>
    </xdr:grpSp>
    <xdr:clientData/>
  </xdr:twoCellAnchor>
  <xdr:twoCellAnchor editAs="oneCell">
    <xdr:from>
      <xdr:col>1</xdr:col>
      <xdr:colOff>299557</xdr:colOff>
      <xdr:row>86</xdr:row>
      <xdr:rowOff>44451</xdr:rowOff>
    </xdr:from>
    <xdr:to>
      <xdr:col>15</xdr:col>
      <xdr:colOff>436295</xdr:colOff>
      <xdr:row>102</xdr:row>
      <xdr:rowOff>179917</xdr:rowOff>
    </xdr:to>
    <xdr:pic>
      <xdr:nvPicPr>
        <xdr:cNvPr id="17" name="Imagen 16">
          <a:extLst>
            <a:ext uri="{FF2B5EF4-FFF2-40B4-BE49-F238E27FC236}">
              <a16:creationId xmlns:a16="http://schemas.microsoft.com/office/drawing/2014/main" id="{9DDBD6B0-4E09-4860-855E-8DCA73C15972}"/>
            </a:ext>
          </a:extLst>
        </xdr:cNvPr>
        <xdr:cNvPicPr>
          <a:picLocks noChangeAspect="1"/>
        </xdr:cNvPicPr>
      </xdr:nvPicPr>
      <xdr:blipFill rotWithShape="1">
        <a:blip xmlns:r="http://schemas.openxmlformats.org/officeDocument/2006/relationships" r:embed="rId12"/>
        <a:srcRect l="1834" t="31714" r="7297" b="23721"/>
        <a:stretch/>
      </xdr:blipFill>
      <xdr:spPr>
        <a:xfrm>
          <a:off x="751995" y="16963232"/>
          <a:ext cx="10804738" cy="3183466"/>
        </a:xfrm>
        <a:prstGeom prst="rect">
          <a:avLst/>
        </a:prstGeom>
      </xdr:spPr>
    </xdr:pic>
    <xdr:clientData/>
  </xdr:twoCellAnchor>
  <xdr:twoCellAnchor editAs="oneCell">
    <xdr:from>
      <xdr:col>4</xdr:col>
      <xdr:colOff>418305</xdr:colOff>
      <xdr:row>107</xdr:row>
      <xdr:rowOff>147108</xdr:rowOff>
    </xdr:from>
    <xdr:to>
      <xdr:col>11</xdr:col>
      <xdr:colOff>608805</xdr:colOff>
      <xdr:row>119</xdr:row>
      <xdr:rowOff>120839</xdr:rowOff>
    </xdr:to>
    <xdr:pic>
      <xdr:nvPicPr>
        <xdr:cNvPr id="18" name="Imagen 17">
          <a:extLst>
            <a:ext uri="{FF2B5EF4-FFF2-40B4-BE49-F238E27FC236}">
              <a16:creationId xmlns:a16="http://schemas.microsoft.com/office/drawing/2014/main" id="{A2D035E1-C512-4CAE-9E2C-BC042CD4FCEB}"/>
            </a:ext>
          </a:extLst>
        </xdr:cNvPr>
        <xdr:cNvPicPr>
          <a:picLocks noChangeAspect="1"/>
        </xdr:cNvPicPr>
      </xdr:nvPicPr>
      <xdr:blipFill rotWithShape="1">
        <a:blip xmlns:r="http://schemas.openxmlformats.org/officeDocument/2006/relationships" r:embed="rId13"/>
        <a:srcRect l="16437" t="36170" r="20378" b="17861"/>
        <a:stretch/>
      </xdr:blipFill>
      <xdr:spPr>
        <a:xfrm>
          <a:off x="3156743" y="21066389"/>
          <a:ext cx="5524500" cy="2259731"/>
        </a:xfrm>
        <a:prstGeom prst="rect">
          <a:avLst/>
        </a:prstGeom>
      </xdr:spPr>
    </xdr:pic>
    <xdr:clientData/>
  </xdr:twoCellAnchor>
  <xdr:twoCellAnchor editAs="oneCell">
    <xdr:from>
      <xdr:col>1</xdr:col>
      <xdr:colOff>296864</xdr:colOff>
      <xdr:row>125</xdr:row>
      <xdr:rowOff>4231</xdr:rowOff>
    </xdr:from>
    <xdr:to>
      <xdr:col>15</xdr:col>
      <xdr:colOff>373064</xdr:colOff>
      <xdr:row>131</xdr:row>
      <xdr:rowOff>23281</xdr:rowOff>
    </xdr:to>
    <xdr:pic>
      <xdr:nvPicPr>
        <xdr:cNvPr id="19" name="Imagen 18">
          <a:extLst>
            <a:ext uri="{FF2B5EF4-FFF2-40B4-BE49-F238E27FC236}">
              <a16:creationId xmlns:a16="http://schemas.microsoft.com/office/drawing/2014/main" id="{D14D9DD8-5742-4C1C-95C3-60170862A77E}"/>
            </a:ext>
          </a:extLst>
        </xdr:cNvPr>
        <xdr:cNvPicPr>
          <a:picLocks noChangeAspect="1"/>
        </xdr:cNvPicPr>
      </xdr:nvPicPr>
      <xdr:blipFill rotWithShape="1">
        <a:blip xmlns:r="http://schemas.openxmlformats.org/officeDocument/2006/relationships" r:embed="rId14"/>
        <a:srcRect l="1939" t="32914" r="2001" b="51198"/>
        <a:stretch/>
      </xdr:blipFill>
      <xdr:spPr>
        <a:xfrm>
          <a:off x="749302" y="24352512"/>
          <a:ext cx="10744200" cy="1162050"/>
        </a:xfrm>
        <a:prstGeom prst="rect">
          <a:avLst/>
        </a:prstGeom>
      </xdr:spPr>
    </xdr:pic>
    <xdr:clientData/>
  </xdr:twoCellAnchor>
  <xdr:twoCellAnchor editAs="oneCell">
    <xdr:from>
      <xdr:col>1</xdr:col>
      <xdr:colOff>286049</xdr:colOff>
      <xdr:row>136</xdr:row>
      <xdr:rowOff>18254</xdr:rowOff>
    </xdr:from>
    <xdr:to>
      <xdr:col>4</xdr:col>
      <xdr:colOff>416456</xdr:colOff>
      <xdr:row>141</xdr:row>
      <xdr:rowOff>154779</xdr:rowOff>
    </xdr:to>
    <xdr:pic>
      <xdr:nvPicPr>
        <xdr:cNvPr id="20" name="Imagen 19">
          <a:extLst>
            <a:ext uri="{FF2B5EF4-FFF2-40B4-BE49-F238E27FC236}">
              <a16:creationId xmlns:a16="http://schemas.microsoft.com/office/drawing/2014/main" id="{A6CE2E5B-B38D-4A4C-A7EA-9BE2D4233206}"/>
            </a:ext>
          </a:extLst>
        </xdr:cNvPr>
        <xdr:cNvPicPr>
          <a:picLocks noChangeAspect="1"/>
        </xdr:cNvPicPr>
      </xdr:nvPicPr>
      <xdr:blipFill rotWithShape="1">
        <a:blip xmlns:r="http://schemas.openxmlformats.org/officeDocument/2006/relationships" r:embed="rId15"/>
        <a:srcRect l="31300" t="43072" r="49957" b="44166"/>
        <a:stretch/>
      </xdr:blipFill>
      <xdr:spPr>
        <a:xfrm>
          <a:off x="738487" y="26462035"/>
          <a:ext cx="2416407" cy="1089025"/>
        </a:xfrm>
        <a:prstGeom prst="rect">
          <a:avLst/>
        </a:prstGeom>
      </xdr:spPr>
    </xdr:pic>
    <xdr:clientData/>
  </xdr:twoCellAnchor>
  <xdr:twoCellAnchor editAs="oneCell">
    <xdr:from>
      <xdr:col>1</xdr:col>
      <xdr:colOff>321470</xdr:colOff>
      <xdr:row>148</xdr:row>
      <xdr:rowOff>59534</xdr:rowOff>
    </xdr:from>
    <xdr:to>
      <xdr:col>4</xdr:col>
      <xdr:colOff>480221</xdr:colOff>
      <xdr:row>154</xdr:row>
      <xdr:rowOff>123035</xdr:rowOff>
    </xdr:to>
    <xdr:pic>
      <xdr:nvPicPr>
        <xdr:cNvPr id="21" name="Imagen 20">
          <a:extLst>
            <a:ext uri="{FF2B5EF4-FFF2-40B4-BE49-F238E27FC236}">
              <a16:creationId xmlns:a16="http://schemas.microsoft.com/office/drawing/2014/main" id="{FEA955AF-1FE8-4540-A955-EC6665E4CD7A}"/>
            </a:ext>
          </a:extLst>
        </xdr:cNvPr>
        <xdr:cNvPicPr>
          <a:picLocks noChangeAspect="1"/>
        </xdr:cNvPicPr>
      </xdr:nvPicPr>
      <xdr:blipFill rotWithShape="1">
        <a:blip xmlns:r="http://schemas.openxmlformats.org/officeDocument/2006/relationships" r:embed="rId16"/>
        <a:srcRect l="59366" t="43318" r="21843" b="40187"/>
        <a:stretch/>
      </xdr:blipFill>
      <xdr:spPr>
        <a:xfrm>
          <a:off x="773908" y="28789315"/>
          <a:ext cx="2444751" cy="1206501"/>
        </a:xfrm>
        <a:prstGeom prst="rect">
          <a:avLst/>
        </a:prstGeom>
      </xdr:spPr>
    </xdr:pic>
    <xdr:clientData/>
  </xdr:twoCellAnchor>
  <xdr:twoCellAnchor editAs="oneCell">
    <xdr:from>
      <xdr:col>12</xdr:col>
      <xdr:colOff>381000</xdr:colOff>
      <xdr:row>158</xdr:row>
      <xdr:rowOff>85985</xdr:rowOff>
    </xdr:from>
    <xdr:to>
      <xdr:col>14</xdr:col>
      <xdr:colOff>264584</xdr:colOff>
      <xdr:row>164</xdr:row>
      <xdr:rowOff>22485</xdr:rowOff>
    </xdr:to>
    <xdr:pic>
      <xdr:nvPicPr>
        <xdr:cNvPr id="22" name="Imagen 21" descr="Sistema Único de Información de Trámites - Suit v3">
          <a:hlinkClick xmlns:r="http://schemas.openxmlformats.org/officeDocument/2006/relationships" r:id="rId17"/>
          <a:extLst>
            <a:ext uri="{FF2B5EF4-FFF2-40B4-BE49-F238E27FC236}">
              <a16:creationId xmlns:a16="http://schemas.microsoft.com/office/drawing/2014/main" id="{FD2139BC-A12E-44A5-84FF-3C64A22AB779}"/>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360" t="7143" r="83560" b="11904"/>
        <a:stretch/>
      </xdr:blipFill>
      <xdr:spPr bwMode="auto">
        <a:xfrm>
          <a:off x="9215438" y="30720766"/>
          <a:ext cx="1407584"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687918</xdr:colOff>
      <xdr:row>158</xdr:row>
      <xdr:rowOff>48941</xdr:rowOff>
    </xdr:from>
    <xdr:to>
      <xdr:col>12</xdr:col>
      <xdr:colOff>144674</xdr:colOff>
      <xdr:row>164</xdr:row>
      <xdr:rowOff>116409</xdr:rowOff>
    </xdr:to>
    <xdr:pic>
      <xdr:nvPicPr>
        <xdr:cNvPr id="23" name="Imagen 22" descr="ᐈ Senalando con el dedo vector de stock, animado dedo | descargar en  Depositphotos®">
          <a:hlinkClick xmlns:r="http://schemas.openxmlformats.org/officeDocument/2006/relationships" r:id="rId19"/>
          <a:extLst>
            <a:ext uri="{FF2B5EF4-FFF2-40B4-BE49-F238E27FC236}">
              <a16:creationId xmlns:a16="http://schemas.microsoft.com/office/drawing/2014/main" id="{96C2EC90-94D6-4235-A0C5-F611FEFA448C}"/>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foregroundMark x1="39167" y1="68167" x2="35000" y2="60000"/>
                      <a14:foregroundMark x1="35000" y1="60000" x2="38833" y2="50000"/>
                      <a14:foregroundMark x1="38833" y1="50000" x2="52333" y2="36500"/>
                      <a14:foregroundMark x1="52333" y1="36500" x2="50167" y2="46000"/>
                      <a14:foregroundMark x1="50167" y1="46000" x2="51333" y2="58167"/>
                      <a14:foregroundMark x1="51333" y1="58167" x2="59500" y2="62333"/>
                      <a14:foregroundMark x1="59500" y1="62333" x2="54500" y2="69500"/>
                      <a14:foregroundMark x1="54500" y1="69500" x2="45667" y2="69333"/>
                      <a14:foregroundMark x1="45667" y1="69333" x2="36500" y2="60833"/>
                      <a14:foregroundMark x1="36500" y1="60833" x2="31833" y2="41667"/>
                      <a14:foregroundMark x1="60167" y1="29167" x2="53167" y2="36500"/>
                      <a14:foregroundMark x1="57500" y1="54500" x2="49500" y2="60500"/>
                      <a14:foregroundMark x1="49333" y1="72667" x2="32500" y2="66333"/>
                      <a14:foregroundMark x1="32500" y1="66333" x2="32833" y2="62000"/>
                      <a14:foregroundMark x1="47333" y1="27167" x2="47333" y2="27167"/>
                      <a14:foregroundMark x1="47500" y1="25333" x2="47500" y2="25333"/>
                      <a14:foregroundMark x1="48167" y1="22500" x2="48167" y2="22500"/>
                      <a14:foregroundMark x1="49167" y1="20500" x2="49167" y2="20500"/>
                      <a14:foregroundMark x1="51500" y1="18833" x2="51500" y2="18833"/>
                      <a14:foregroundMark x1="52500" y1="17667" x2="52500" y2="17667"/>
                      <a14:foregroundMark x1="54333" y1="16333" x2="54333" y2="16333"/>
                      <a14:foregroundMark x1="56667" y1="15667" x2="56667" y2="15667"/>
                      <a14:foregroundMark x1="58500" y1="15667" x2="58500" y2="15667"/>
                      <a14:foregroundMark x1="59000" y1="19500" x2="59000" y2="19500"/>
                      <a14:foregroundMark x1="57000" y1="19333" x2="57000" y2="19333"/>
                      <a14:foregroundMark x1="55167" y1="21000" x2="55167" y2="21000"/>
                      <a14:foregroundMark x1="53500" y1="21667" x2="53500" y2="21667"/>
                      <a14:foregroundMark x1="52500" y1="23833" x2="52500" y2="23833"/>
                      <a14:foregroundMark x1="51000" y1="25667" x2="51000" y2="25667"/>
                      <a14:foregroundMark x1="51167" y1="27167" x2="51167" y2="27167"/>
                      <a14:foregroundMark x1="72667" y1="27333" x2="72667" y2="27333"/>
                      <a14:foregroundMark x1="72833" y1="29667" x2="72833" y2="29667"/>
                      <a14:foregroundMark x1="72500" y1="31500" x2="72500" y2="31500"/>
                      <a14:foregroundMark x1="71667" y1="33833" x2="71667" y2="33833"/>
                      <a14:foregroundMark x1="70333" y1="36500" x2="70333" y2="36500"/>
                      <a14:foregroundMark x1="69000" y1="37667" x2="69000" y2="37667"/>
                      <a14:foregroundMark x1="66833" y1="39000" x2="66833" y2="39000"/>
                      <a14:foregroundMark x1="65000" y1="40667" x2="65000" y2="40667"/>
                      <a14:foregroundMark x1="63167" y1="41000" x2="63167" y2="41000"/>
                      <a14:foregroundMark x1="61833" y1="36667" x2="61833" y2="36667"/>
                      <a14:foregroundMark x1="63667" y1="36167" x2="63667" y2="36167"/>
                      <a14:foregroundMark x1="65833" y1="35167" x2="65833" y2="35167"/>
                      <a14:foregroundMark x1="66833" y1="33333" x2="66833" y2="33333"/>
                      <a14:foregroundMark x1="68167" y1="31667" x2="68167" y2="31667"/>
                      <a14:foregroundMark x1="68500" y1="29833" x2="68500" y2="29833"/>
                      <a14:foregroundMark x1="68667" y1="28000" x2="68667" y2="28000"/>
                      <a14:foregroundMark x1="56833" y1="44333" x2="49833" y2="51167"/>
                    </a14:backgroundRemoval>
                  </a14:imgEffect>
                </a14:imgLayer>
              </a14:imgProps>
            </a:ext>
            <a:ext uri="{28A0092B-C50C-407E-A947-70E740481C1C}">
              <a14:useLocalDpi xmlns:a14="http://schemas.microsoft.com/office/drawing/2010/main" val="0"/>
            </a:ext>
          </a:extLst>
        </a:blip>
        <a:srcRect l="19583" t="11599" r="22709" b="17357"/>
        <a:stretch/>
      </xdr:blipFill>
      <xdr:spPr bwMode="auto">
        <a:xfrm>
          <a:off x="7998356" y="30683722"/>
          <a:ext cx="980756" cy="1210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367772</xdr:colOff>
      <xdr:row>173</xdr:row>
      <xdr:rowOff>162718</xdr:rowOff>
    </xdr:from>
    <xdr:to>
      <xdr:col>15</xdr:col>
      <xdr:colOff>240498</xdr:colOff>
      <xdr:row>181</xdr:row>
      <xdr:rowOff>46305</xdr:rowOff>
    </xdr:to>
    <xdr:pic>
      <xdr:nvPicPr>
        <xdr:cNvPr id="13" name="Imagen 12">
          <a:extLst>
            <a:ext uri="{FF2B5EF4-FFF2-40B4-BE49-F238E27FC236}">
              <a16:creationId xmlns:a16="http://schemas.microsoft.com/office/drawing/2014/main" id="{248CAE59-8443-4B8F-B94B-544E6435E951}"/>
            </a:ext>
          </a:extLst>
        </xdr:cNvPr>
        <xdr:cNvPicPr>
          <a:picLocks noChangeAspect="1"/>
        </xdr:cNvPicPr>
      </xdr:nvPicPr>
      <xdr:blipFill rotWithShape="1">
        <a:blip xmlns:r="http://schemas.openxmlformats.org/officeDocument/2006/relationships" r:embed="rId20"/>
        <a:srcRect l="5024" t="34781" r="2319" b="49303"/>
        <a:stretch/>
      </xdr:blipFill>
      <xdr:spPr>
        <a:xfrm>
          <a:off x="820210" y="33654999"/>
          <a:ext cx="10540726" cy="1407587"/>
        </a:xfrm>
        <a:prstGeom prst="rect">
          <a:avLst/>
        </a:prstGeom>
      </xdr:spPr>
    </xdr:pic>
    <xdr:clientData/>
  </xdr:twoCellAnchor>
  <xdr:twoCellAnchor editAs="oneCell">
    <xdr:from>
      <xdr:col>10</xdr:col>
      <xdr:colOff>264583</xdr:colOff>
      <xdr:row>186</xdr:row>
      <xdr:rowOff>74078</xdr:rowOff>
    </xdr:from>
    <xdr:to>
      <xdr:col>11</xdr:col>
      <xdr:colOff>484124</xdr:colOff>
      <xdr:row>192</xdr:row>
      <xdr:rowOff>144287</xdr:rowOff>
    </xdr:to>
    <xdr:pic>
      <xdr:nvPicPr>
        <xdr:cNvPr id="16" name="Imagen 15">
          <a:hlinkClick xmlns:r="http://schemas.openxmlformats.org/officeDocument/2006/relationships" r:id="rId8"/>
          <a:extLst>
            <a:ext uri="{FF2B5EF4-FFF2-40B4-BE49-F238E27FC236}">
              <a16:creationId xmlns:a16="http://schemas.microsoft.com/office/drawing/2014/main" id="{42ED9D83-6178-4CF3-9B88-06E3E5F6F727}"/>
            </a:ext>
          </a:extLst>
        </xdr:cNvPr>
        <xdr:cNvPicPr>
          <a:picLocks noChangeAspect="1"/>
        </xdr:cNvPicPr>
      </xdr:nvPicPr>
      <xdr:blipFill>
        <a:blip xmlns:r="http://schemas.openxmlformats.org/officeDocument/2006/relationships" r:embed="rId21"/>
        <a:stretch>
          <a:fillRect/>
        </a:stretch>
      </xdr:blipFill>
      <xdr:spPr>
        <a:xfrm>
          <a:off x="7575021" y="36042859"/>
          <a:ext cx="981541" cy="1213209"/>
        </a:xfrm>
        <a:prstGeom prst="rect">
          <a:avLst/>
        </a:prstGeom>
      </xdr:spPr>
    </xdr:pic>
    <xdr:clientData/>
  </xdr:twoCellAnchor>
  <xdr:twoCellAnchor editAs="oneCell">
    <xdr:from>
      <xdr:col>12</xdr:col>
      <xdr:colOff>486832</xdr:colOff>
      <xdr:row>186</xdr:row>
      <xdr:rowOff>148096</xdr:rowOff>
    </xdr:from>
    <xdr:to>
      <xdr:col>14</xdr:col>
      <xdr:colOff>571499</xdr:colOff>
      <xdr:row>192</xdr:row>
      <xdr:rowOff>108476</xdr:rowOff>
    </xdr:to>
    <xdr:pic>
      <xdr:nvPicPr>
        <xdr:cNvPr id="28" name="Imagen 27" descr="Participación Ciudadana">
          <a:hlinkClick xmlns:r="http://schemas.openxmlformats.org/officeDocument/2006/relationships" r:id="rId22"/>
          <a:extLst>
            <a:ext uri="{FF2B5EF4-FFF2-40B4-BE49-F238E27FC236}">
              <a16:creationId xmlns:a16="http://schemas.microsoft.com/office/drawing/2014/main" id="{2BFFBEF2-6622-46FF-A85E-2D09D6C3CCD5}"/>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3921" t="16685" r="14879" b="18268"/>
        <a:stretch/>
      </xdr:blipFill>
      <xdr:spPr bwMode="auto">
        <a:xfrm>
          <a:off x="9321270" y="36116877"/>
          <a:ext cx="1608667" cy="110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264583</xdr:colOff>
      <xdr:row>203</xdr:row>
      <xdr:rowOff>11901</xdr:rowOff>
    </xdr:from>
    <xdr:to>
      <xdr:col>12</xdr:col>
      <xdr:colOff>370416</xdr:colOff>
      <xdr:row>205</xdr:row>
      <xdr:rowOff>11901</xdr:rowOff>
    </xdr:to>
    <xdr:sp macro="" textlink="">
      <xdr:nvSpPr>
        <xdr:cNvPr id="11" name="Rectángulo: esquinas redondeadas 10">
          <a:hlinkClick xmlns:r="http://schemas.openxmlformats.org/officeDocument/2006/relationships" r:id="rId24"/>
          <a:extLst>
            <a:ext uri="{FF2B5EF4-FFF2-40B4-BE49-F238E27FC236}">
              <a16:creationId xmlns:a16="http://schemas.microsoft.com/office/drawing/2014/main" id="{B15F2E7F-5B6D-4ACB-AD9E-ACE156F712A4}"/>
            </a:ext>
          </a:extLst>
        </xdr:cNvPr>
        <xdr:cNvSpPr/>
      </xdr:nvSpPr>
      <xdr:spPr>
        <a:xfrm>
          <a:off x="7575021" y="39219182"/>
          <a:ext cx="1629833" cy="381000"/>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ysClr val="windowText" lastClr="000000"/>
              </a:solidFill>
            </a:rPr>
            <a:t>"ABIERTA Y CLARA"</a:t>
          </a:r>
        </a:p>
      </xdr:txBody>
    </xdr:sp>
    <xdr:clientData/>
  </xdr:twoCellAnchor>
  <xdr:twoCellAnchor editAs="oneCell">
    <xdr:from>
      <xdr:col>13</xdr:col>
      <xdr:colOff>338666</xdr:colOff>
      <xdr:row>200</xdr:row>
      <xdr:rowOff>60853</xdr:rowOff>
    </xdr:from>
    <xdr:to>
      <xdr:col>14</xdr:col>
      <xdr:colOff>558207</xdr:colOff>
      <xdr:row>206</xdr:row>
      <xdr:rowOff>131062</xdr:rowOff>
    </xdr:to>
    <xdr:pic>
      <xdr:nvPicPr>
        <xdr:cNvPr id="24" name="Imagen 23">
          <a:hlinkClick xmlns:r="http://schemas.openxmlformats.org/officeDocument/2006/relationships" r:id="rId25"/>
          <a:extLst>
            <a:ext uri="{FF2B5EF4-FFF2-40B4-BE49-F238E27FC236}">
              <a16:creationId xmlns:a16="http://schemas.microsoft.com/office/drawing/2014/main" id="{1AEB6F01-9A65-46EC-9132-CBB51865393C}"/>
            </a:ext>
          </a:extLst>
        </xdr:cNvPr>
        <xdr:cNvPicPr>
          <a:picLocks noChangeAspect="1"/>
        </xdr:cNvPicPr>
      </xdr:nvPicPr>
      <xdr:blipFill>
        <a:blip xmlns:r="http://schemas.openxmlformats.org/officeDocument/2006/relationships" r:embed="rId21"/>
        <a:stretch>
          <a:fillRect/>
        </a:stretch>
      </xdr:blipFill>
      <xdr:spPr>
        <a:xfrm>
          <a:off x="9935104" y="38696634"/>
          <a:ext cx="981541" cy="1213209"/>
        </a:xfrm>
        <a:prstGeom prst="rect">
          <a:avLst/>
        </a:prstGeom>
      </xdr:spPr>
    </xdr:pic>
    <xdr:clientData/>
  </xdr:twoCellAnchor>
  <xdr:twoCellAnchor editAs="oneCell">
    <xdr:from>
      <xdr:col>1</xdr:col>
      <xdr:colOff>95250</xdr:colOff>
      <xdr:row>223</xdr:row>
      <xdr:rowOff>95250</xdr:rowOff>
    </xdr:from>
    <xdr:to>
      <xdr:col>3</xdr:col>
      <xdr:colOff>539750</xdr:colOff>
      <xdr:row>229</xdr:row>
      <xdr:rowOff>111125</xdr:rowOff>
    </xdr:to>
    <xdr:pic>
      <xdr:nvPicPr>
        <xdr:cNvPr id="26" name="Imagen 25">
          <a:extLst>
            <a:ext uri="{FF2B5EF4-FFF2-40B4-BE49-F238E27FC236}">
              <a16:creationId xmlns:a16="http://schemas.microsoft.com/office/drawing/2014/main" id="{C364A4D7-3458-42A0-9CB3-CA3A1635E771}"/>
            </a:ext>
          </a:extLst>
        </xdr:cNvPr>
        <xdr:cNvPicPr>
          <a:picLocks noChangeAspect="1"/>
        </xdr:cNvPicPr>
      </xdr:nvPicPr>
      <xdr:blipFill rotWithShape="1">
        <a:blip xmlns:r="http://schemas.openxmlformats.org/officeDocument/2006/relationships" r:embed="rId26"/>
        <a:srcRect l="66870" t="49920" r="17999" b="34236"/>
        <a:stretch/>
      </xdr:blipFill>
      <xdr:spPr>
        <a:xfrm>
          <a:off x="547688" y="43112531"/>
          <a:ext cx="1968500" cy="1158875"/>
        </a:xfrm>
        <a:prstGeom prst="rect">
          <a:avLst/>
        </a:prstGeom>
      </xdr:spPr>
    </xdr:pic>
    <xdr:clientData/>
  </xdr:twoCellAnchor>
  <xdr:twoCellAnchor>
    <xdr:from>
      <xdr:col>13</xdr:col>
      <xdr:colOff>750094</xdr:colOff>
      <xdr:row>230</xdr:row>
      <xdr:rowOff>130969</xdr:rowOff>
    </xdr:from>
    <xdr:to>
      <xdr:col>15</xdr:col>
      <xdr:colOff>476250</xdr:colOff>
      <xdr:row>234</xdr:row>
      <xdr:rowOff>0</xdr:rowOff>
    </xdr:to>
    <xdr:sp macro="" textlink="">
      <xdr:nvSpPr>
        <xdr:cNvPr id="27" name="Rectángulo: esquinas redondeadas 26">
          <a:hlinkClick xmlns:r="http://schemas.openxmlformats.org/officeDocument/2006/relationships" r:id="rId22"/>
          <a:extLst>
            <a:ext uri="{FF2B5EF4-FFF2-40B4-BE49-F238E27FC236}">
              <a16:creationId xmlns:a16="http://schemas.microsoft.com/office/drawing/2014/main" id="{5F095343-3E2A-4520-9CA3-1AB9D4CF4840}"/>
            </a:ext>
          </a:extLst>
        </xdr:cNvPr>
        <xdr:cNvSpPr/>
      </xdr:nvSpPr>
      <xdr:spPr>
        <a:xfrm>
          <a:off x="10346532" y="44481750"/>
          <a:ext cx="1250156" cy="63103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t>SAIC</a:t>
          </a:r>
          <a:endParaRPr lang="es-CO" sz="1100" b="1"/>
        </a:p>
      </xdr:txBody>
    </xdr:sp>
    <xdr:clientData/>
  </xdr:twoCellAnchor>
  <xdr:twoCellAnchor editAs="oneCell">
    <xdr:from>
      <xdr:col>12</xdr:col>
      <xdr:colOff>130968</xdr:colOff>
      <xdr:row>228</xdr:row>
      <xdr:rowOff>154781</xdr:rowOff>
    </xdr:from>
    <xdr:to>
      <xdr:col>13</xdr:col>
      <xdr:colOff>350509</xdr:colOff>
      <xdr:row>235</xdr:row>
      <xdr:rowOff>34490</xdr:rowOff>
    </xdr:to>
    <xdr:pic>
      <xdr:nvPicPr>
        <xdr:cNvPr id="30" name="Imagen 29">
          <a:hlinkClick xmlns:r="http://schemas.openxmlformats.org/officeDocument/2006/relationships" r:id="rId27"/>
          <a:extLst>
            <a:ext uri="{FF2B5EF4-FFF2-40B4-BE49-F238E27FC236}">
              <a16:creationId xmlns:a16="http://schemas.microsoft.com/office/drawing/2014/main" id="{420B3E70-6166-455F-9E26-86E22235178C}"/>
            </a:ext>
          </a:extLst>
        </xdr:cNvPr>
        <xdr:cNvPicPr>
          <a:picLocks noChangeAspect="1"/>
        </xdr:cNvPicPr>
      </xdr:nvPicPr>
      <xdr:blipFill>
        <a:blip xmlns:r="http://schemas.openxmlformats.org/officeDocument/2006/relationships" r:embed="rId28"/>
        <a:stretch>
          <a:fillRect/>
        </a:stretch>
      </xdr:blipFill>
      <xdr:spPr>
        <a:xfrm>
          <a:off x="8965406" y="44124562"/>
          <a:ext cx="981541" cy="1213209"/>
        </a:xfrm>
        <a:prstGeom prst="rect">
          <a:avLst/>
        </a:prstGeom>
      </xdr:spPr>
    </xdr:pic>
    <xdr:clientData/>
  </xdr:twoCellAnchor>
  <xdr:twoCellAnchor editAs="oneCell">
    <xdr:from>
      <xdr:col>1</xdr:col>
      <xdr:colOff>161926</xdr:colOff>
      <xdr:row>245</xdr:row>
      <xdr:rowOff>125182</xdr:rowOff>
    </xdr:from>
    <xdr:to>
      <xdr:col>3</xdr:col>
      <xdr:colOff>581026</xdr:colOff>
      <xdr:row>251</xdr:row>
      <xdr:rowOff>164712</xdr:rowOff>
    </xdr:to>
    <xdr:pic>
      <xdr:nvPicPr>
        <xdr:cNvPr id="33" name="Imagen 32">
          <a:extLst>
            <a:ext uri="{FF2B5EF4-FFF2-40B4-BE49-F238E27FC236}">
              <a16:creationId xmlns:a16="http://schemas.microsoft.com/office/drawing/2014/main" id="{E0FD0FAF-C0FA-455F-ABBE-D561935B7A4C}"/>
            </a:ext>
          </a:extLst>
        </xdr:cNvPr>
        <xdr:cNvPicPr>
          <a:picLocks noChangeAspect="1"/>
        </xdr:cNvPicPr>
      </xdr:nvPicPr>
      <xdr:blipFill>
        <a:blip xmlns:r="http://schemas.openxmlformats.org/officeDocument/2006/relationships" r:embed="rId29"/>
        <a:stretch>
          <a:fillRect/>
        </a:stretch>
      </xdr:blipFill>
      <xdr:spPr>
        <a:xfrm>
          <a:off x="609601" y="47264407"/>
          <a:ext cx="1943100" cy="1182530"/>
        </a:xfrm>
        <a:prstGeom prst="rect">
          <a:avLst/>
        </a:prstGeom>
      </xdr:spPr>
    </xdr:pic>
    <xdr:clientData/>
  </xdr:twoCellAnchor>
  <xdr:twoCellAnchor editAs="oneCell">
    <xdr:from>
      <xdr:col>9</xdr:col>
      <xdr:colOff>561975</xdr:colOff>
      <xdr:row>251</xdr:row>
      <xdr:rowOff>9525</xdr:rowOff>
    </xdr:from>
    <xdr:to>
      <xdr:col>11</xdr:col>
      <xdr:colOff>19516</xdr:colOff>
      <xdr:row>257</xdr:row>
      <xdr:rowOff>79734</xdr:rowOff>
    </xdr:to>
    <xdr:pic>
      <xdr:nvPicPr>
        <xdr:cNvPr id="34" name="Imagen 33">
          <a:hlinkClick xmlns:r="http://schemas.openxmlformats.org/officeDocument/2006/relationships" r:id="rId30"/>
          <a:extLst>
            <a:ext uri="{FF2B5EF4-FFF2-40B4-BE49-F238E27FC236}">
              <a16:creationId xmlns:a16="http://schemas.microsoft.com/office/drawing/2014/main" id="{3C583D0A-32D1-49BB-98C2-75AF07AA69AC}"/>
            </a:ext>
          </a:extLst>
        </xdr:cNvPr>
        <xdr:cNvPicPr>
          <a:picLocks noChangeAspect="1"/>
        </xdr:cNvPicPr>
      </xdr:nvPicPr>
      <xdr:blipFill>
        <a:blip xmlns:r="http://schemas.openxmlformats.org/officeDocument/2006/relationships" r:embed="rId31"/>
        <a:stretch>
          <a:fillRect/>
        </a:stretch>
      </xdr:blipFill>
      <xdr:spPr>
        <a:xfrm>
          <a:off x="7105650" y="48291750"/>
          <a:ext cx="981541" cy="1213209"/>
        </a:xfrm>
        <a:prstGeom prst="rect">
          <a:avLst/>
        </a:prstGeom>
      </xdr:spPr>
    </xdr:pic>
    <xdr:clientData/>
  </xdr:twoCellAnchor>
  <xdr:twoCellAnchor editAs="oneCell">
    <xdr:from>
      <xdr:col>11</xdr:col>
      <xdr:colOff>514350</xdr:colOff>
      <xdr:row>251</xdr:row>
      <xdr:rowOff>176507</xdr:rowOff>
    </xdr:from>
    <xdr:to>
      <xdr:col>13</xdr:col>
      <xdr:colOff>409575</xdr:colOff>
      <xdr:row>256</xdr:row>
      <xdr:rowOff>168437</xdr:rowOff>
    </xdr:to>
    <xdr:pic>
      <xdr:nvPicPr>
        <xdr:cNvPr id="36" name="Imagen 35" descr="Organizaciones sociales presentan retos y desafíos para la transparencia en  la industria extractiva de la República Dominicana | Caribbean Digital">
          <a:hlinkClick xmlns:r="http://schemas.openxmlformats.org/officeDocument/2006/relationships" r:id="rId8"/>
          <a:extLst>
            <a:ext uri="{FF2B5EF4-FFF2-40B4-BE49-F238E27FC236}">
              <a16:creationId xmlns:a16="http://schemas.microsoft.com/office/drawing/2014/main" id="{7C8DDF1A-9140-43C1-AA67-B53B630A78D4}"/>
            </a:ext>
          </a:extLst>
        </xdr:cNvPr>
        <xdr:cNvPicPr>
          <a:picLocks noChangeAspect="1" noChangeArrowheads="1"/>
        </xdr:cNvPicPr>
      </xdr:nvPicPr>
      <xdr:blipFill>
        <a:blip xmlns:r="http://schemas.openxmlformats.org/officeDocument/2006/relationships" r:embed="rId32">
          <a:extLst>
            <a:ext uri="{BEBA8EAE-BF5A-486C-A8C5-ECC9F3942E4B}">
              <a14:imgProps xmlns:a14="http://schemas.microsoft.com/office/drawing/2010/main">
                <a14:imgLayer r:embed="rId33">
                  <a14:imgEffect>
                    <a14:backgroundRemoval t="6011" b="96175" l="9455" r="98909">
                      <a14:foregroundMark x1="57818" y1="82514" x2="37818" y2="72131"/>
                      <a14:foregroundMark x1="37818" y1="72131" x2="26545" y2="45355"/>
                      <a14:foregroundMark x1="26545" y1="45355" x2="46182" y2="60109"/>
                      <a14:foregroundMark x1="46182" y1="60109" x2="26909" y2="65027"/>
                      <a14:foregroundMark x1="26909" y1="65027" x2="21091" y2="62295"/>
                      <a14:foregroundMark x1="56000" y1="58470" x2="39273" y2="44809"/>
                      <a14:foregroundMark x1="39273" y1="44809" x2="48364" y2="72131"/>
                      <a14:foregroundMark x1="48364" y1="72131" x2="46909" y2="96175"/>
                      <a14:foregroundMark x1="53818" y1="6011" x2="35273" y2="7104"/>
                      <a14:foregroundMark x1="70182" y1="78142" x2="68364" y2="83607"/>
                      <a14:foregroundMark x1="89818" y1="82514" x2="98909" y2="89617"/>
                      <a14:foregroundMark x1="90182" y1="80328" x2="74909" y2="69399"/>
                      <a14:foregroundMark x1="88727" y1="86885" x2="74545" y2="74317"/>
                    </a14:backgroundRemoval>
                  </a14:imgEffect>
                </a14:imgLayer>
              </a14:imgProps>
            </a:ext>
            <a:ext uri="{28A0092B-C50C-407E-A947-70E740481C1C}">
              <a14:useLocalDpi xmlns:a14="http://schemas.microsoft.com/office/drawing/2010/main" val="0"/>
            </a:ext>
          </a:extLst>
        </a:blip>
        <a:srcRect/>
        <a:stretch>
          <a:fillRect/>
        </a:stretch>
      </xdr:blipFill>
      <xdr:spPr bwMode="auto">
        <a:xfrm>
          <a:off x="8582025" y="48458732"/>
          <a:ext cx="1419225" cy="94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471769</xdr:colOff>
      <xdr:row>1</xdr:row>
      <xdr:rowOff>73959</xdr:rowOff>
    </xdr:from>
    <xdr:to>
      <xdr:col>1</xdr:col>
      <xdr:colOff>1972237</xdr:colOff>
      <xdr:row>4</xdr:row>
      <xdr:rowOff>188259</xdr:rowOff>
    </xdr:to>
    <xdr:pic>
      <xdr:nvPicPr>
        <xdr:cNvPr id="3" name="3 Imagen" descr="Resultado de imagen para universidad de cundinamarca">
          <a:extLst>
            <a:ext uri="{FF2B5EF4-FFF2-40B4-BE49-F238E27FC236}">
              <a16:creationId xmlns:a16="http://schemas.microsoft.com/office/drawing/2014/main" id="{C3F814A4-3584-457A-ADE9-2098AEFA584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47" b="25103"/>
        <a:stretch/>
      </xdr:blipFill>
      <xdr:spPr bwMode="auto">
        <a:xfrm>
          <a:off x="633694" y="73959"/>
          <a:ext cx="1500468" cy="762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102777</xdr:colOff>
      <xdr:row>0</xdr:row>
      <xdr:rowOff>136675</xdr:rowOff>
    </xdr:from>
    <xdr:to>
      <xdr:col>8</xdr:col>
      <xdr:colOff>850066</xdr:colOff>
      <xdr:row>4</xdr:row>
      <xdr:rowOff>175746</xdr:rowOff>
    </xdr:to>
    <xdr:pic>
      <xdr:nvPicPr>
        <xdr:cNvPr id="4" name="Imagen 3" descr="ᐈ Senalando con el dedo vector de stock, animado dedo | descargar en  Depositphotos®">
          <a:hlinkClick xmlns:r="http://schemas.openxmlformats.org/officeDocument/2006/relationships" r:id="rId2"/>
          <a:extLst>
            <a:ext uri="{FF2B5EF4-FFF2-40B4-BE49-F238E27FC236}">
              <a16:creationId xmlns:a16="http://schemas.microsoft.com/office/drawing/2014/main" id="{9D94653D-9498-4735-952B-4E88D1CDF8A5}"/>
            </a:ext>
          </a:extLst>
        </xdr:cNvPr>
        <xdr:cNvPicPr>
          <a:picLocks noChangeAspect="1" noChangeArrowheads="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14222" b="74667" l="26667" r="73778">
                      <a14:foregroundMark x1="36889" y1="74222" x2="54667" y2="49778"/>
                      <a14:foregroundMark x1="54667" y1="49778" x2="57333" y2="28889"/>
                      <a14:foregroundMark x1="72000" y1="36000" x2="73333" y2="39556"/>
                      <a14:foregroundMark x1="32889" y1="60000" x2="48000" y2="72889"/>
                      <a14:foregroundMark x1="33333" y1="68000" x2="31556" y2="42222"/>
                      <a14:foregroundMark x1="36000" y1="74667" x2="53778" y2="51556"/>
                      <a14:foregroundMark x1="57333" y1="37333" x2="73333" y2="22222"/>
                      <a14:foregroundMark x1="52000" y1="31556" x2="46222" y2="18667"/>
                      <a14:foregroundMark x1="55111" y1="35556" x2="44889" y2="20000"/>
                      <a14:foregroundMark x1="47556" y1="19556" x2="66667" y2="31556"/>
                      <a14:foregroundMark x1="59111" y1="38222" x2="73778" y2="24000"/>
                      <a14:foregroundMark x1="68444" y1="41333" x2="73333" y2="26667"/>
                      <a14:foregroundMark x1="60000" y1="45333" x2="65333" y2="39556"/>
                      <a14:foregroundMark x1="48889" y1="28889" x2="64000" y2="14222"/>
                    </a14:backgroundRemoval>
                  </a14:imgEffect>
                </a14:imgLayer>
              </a14:imgProps>
            </a:ext>
            <a:ext uri="{28A0092B-C50C-407E-A947-70E740481C1C}">
              <a14:useLocalDpi xmlns:a14="http://schemas.microsoft.com/office/drawing/2010/main" val="0"/>
            </a:ext>
          </a:extLst>
        </a:blip>
        <a:srcRect l="22168" t="11415" r="24138" b="19106"/>
        <a:stretch/>
      </xdr:blipFill>
      <xdr:spPr bwMode="auto">
        <a:xfrm rot="19522619" flipH="1">
          <a:off x="12696944" y="136675"/>
          <a:ext cx="747289" cy="95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1578429</xdr:colOff>
      <xdr:row>0</xdr:row>
      <xdr:rowOff>0</xdr:rowOff>
    </xdr:from>
    <xdr:to>
      <xdr:col>18</xdr:col>
      <xdr:colOff>3061926</xdr:colOff>
      <xdr:row>6</xdr:row>
      <xdr:rowOff>21877</xdr:rowOff>
    </xdr:to>
    <xdr:pic>
      <xdr:nvPicPr>
        <xdr:cNvPr id="4" name="Imagen 3">
          <a:hlinkClick xmlns:r="http://schemas.openxmlformats.org/officeDocument/2006/relationships" r:id="rId1"/>
          <a:extLst>
            <a:ext uri="{FF2B5EF4-FFF2-40B4-BE49-F238E27FC236}">
              <a16:creationId xmlns:a16="http://schemas.microsoft.com/office/drawing/2014/main" id="{6D691105-526B-4809-9508-D4B87883FDC3}"/>
            </a:ext>
          </a:extLst>
        </xdr:cNvPr>
        <xdr:cNvPicPr>
          <a:picLocks noChangeAspect="1"/>
        </xdr:cNvPicPr>
      </xdr:nvPicPr>
      <xdr:blipFill>
        <a:blip xmlns:r="http://schemas.openxmlformats.org/officeDocument/2006/relationships" r:embed="rId2"/>
        <a:stretch>
          <a:fillRect/>
        </a:stretch>
      </xdr:blipFill>
      <xdr:spPr>
        <a:xfrm>
          <a:off x="22860000" y="0"/>
          <a:ext cx="1483497" cy="12193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45131</xdr:rowOff>
    </xdr:from>
    <xdr:ext cx="2390775" cy="457072"/>
    <xdr:pic>
      <xdr:nvPicPr>
        <xdr:cNvPr id="2" name="image1.jpeg">
          <a:extLst>
            <a:ext uri="{FF2B5EF4-FFF2-40B4-BE49-F238E27FC236}">
              <a16:creationId xmlns:a16="http://schemas.microsoft.com/office/drawing/2014/main" id="{EEC2E671-8D72-4B9C-B49A-84084223D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131"/>
          <a:ext cx="2390775" cy="457072"/>
        </a:xfrm>
        <a:prstGeom prst="rect">
          <a:avLst/>
        </a:prstGeom>
      </xdr:spPr>
    </xdr:pic>
    <xdr:clientData/>
  </xdr:oneCellAnchor>
  <xdr:oneCellAnchor>
    <xdr:from>
      <xdr:col>0</xdr:col>
      <xdr:colOff>12700</xdr:colOff>
      <xdr:row>0</xdr:row>
      <xdr:rowOff>0</xdr:rowOff>
    </xdr:from>
    <xdr:ext cx="20679410" cy="541020"/>
    <xdr:grpSp>
      <xdr:nvGrpSpPr>
        <xdr:cNvPr id="3" name="Group 3">
          <a:extLst>
            <a:ext uri="{FF2B5EF4-FFF2-40B4-BE49-F238E27FC236}">
              <a16:creationId xmlns:a16="http://schemas.microsoft.com/office/drawing/2014/main" id="{AF707DB7-3675-4E33-A883-8AD4C7F76859}"/>
            </a:ext>
          </a:extLst>
        </xdr:cNvPr>
        <xdr:cNvGrpSpPr/>
      </xdr:nvGrpSpPr>
      <xdr:grpSpPr>
        <a:xfrm>
          <a:off x="12700" y="0"/>
          <a:ext cx="20679410" cy="541020"/>
          <a:chOff x="0" y="0"/>
          <a:chExt cx="19606260" cy="541020"/>
        </a:xfrm>
      </xdr:grpSpPr>
      <xdr:sp macro="" textlink="">
        <xdr:nvSpPr>
          <xdr:cNvPr id="4" name="Shape 4">
            <a:extLst>
              <a:ext uri="{FF2B5EF4-FFF2-40B4-BE49-F238E27FC236}">
                <a16:creationId xmlns:a16="http://schemas.microsoft.com/office/drawing/2014/main" id="{E6100DBA-5A8C-4C12-8273-6540CD91BE8D}"/>
              </a:ext>
            </a:extLst>
          </xdr:cNvPr>
          <xdr:cNvSpPr/>
        </xdr:nvSpPr>
        <xdr:spPr>
          <a:xfrm>
            <a:off x="0" y="534427"/>
            <a:ext cx="19606260" cy="0"/>
          </a:xfrm>
          <a:custGeom>
            <a:avLst/>
            <a:gdLst/>
            <a:ahLst/>
            <a:cxnLst/>
            <a:rect l="0" t="0" r="0" b="0"/>
            <a:pathLst>
              <a:path w="19606260">
                <a:moveTo>
                  <a:pt x="0" y="0"/>
                </a:moveTo>
                <a:lnTo>
                  <a:pt x="19605700" y="0"/>
                </a:lnTo>
              </a:path>
            </a:pathLst>
          </a:custGeom>
          <a:ln w="12009">
            <a:solidFill>
              <a:srgbClr val="663300"/>
            </a:solidFill>
          </a:ln>
        </xdr:spPr>
      </xdr:sp>
      <xdr:pic>
        <xdr:nvPicPr>
          <xdr:cNvPr id="5" name="image2.png">
            <a:extLst>
              <a:ext uri="{FF2B5EF4-FFF2-40B4-BE49-F238E27FC236}">
                <a16:creationId xmlns:a16="http://schemas.microsoft.com/office/drawing/2014/main" id="{85D7DE5E-3CCE-4224-99B3-4042D809DE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1248" y="0"/>
            <a:ext cx="564452" cy="492394"/>
          </a:xfrm>
          <a:prstGeom prst="rect">
            <a:avLst/>
          </a:prstGeom>
        </xdr:spPr>
      </xdr:pic>
    </xdr:grpSp>
    <xdr:clientData/>
  </xdr:oneCellAnchor>
  <xdr:twoCellAnchor>
    <xdr:from>
      <xdr:col>0</xdr:col>
      <xdr:colOff>577850</xdr:colOff>
      <xdr:row>3</xdr:row>
      <xdr:rowOff>31750</xdr:rowOff>
    </xdr:from>
    <xdr:to>
      <xdr:col>2</xdr:col>
      <xdr:colOff>1104900</xdr:colOff>
      <xdr:row>4</xdr:row>
      <xdr:rowOff>50800</xdr:rowOff>
    </xdr:to>
    <xdr:sp macro="" textlink="">
      <xdr:nvSpPr>
        <xdr:cNvPr id="6" name="Rectángulo 5">
          <a:extLst>
            <a:ext uri="{FF2B5EF4-FFF2-40B4-BE49-F238E27FC236}">
              <a16:creationId xmlns:a16="http://schemas.microsoft.com/office/drawing/2014/main" id="{02C9C046-21A1-4442-90C8-E139F73EDD48}"/>
            </a:ext>
          </a:extLst>
        </xdr:cNvPr>
        <xdr:cNvSpPr/>
      </xdr:nvSpPr>
      <xdr:spPr>
        <a:xfrm>
          <a:off x="577850" y="536575"/>
          <a:ext cx="15176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Nombre</a:t>
          </a:r>
          <a:r>
            <a:rPr lang="es-CO" sz="1000" baseline="0">
              <a:solidFill>
                <a:schemeClr val="accent2">
                  <a:lumMod val="75000"/>
                </a:schemeClr>
              </a:solidFill>
            </a:rPr>
            <a:t> de la entidad </a:t>
          </a:r>
          <a:endParaRPr lang="es-CO" sz="1000">
            <a:solidFill>
              <a:schemeClr val="accent2">
                <a:lumMod val="75000"/>
              </a:schemeClr>
            </a:solidFill>
          </a:endParaRPr>
        </a:p>
      </xdr:txBody>
    </xdr:sp>
    <xdr:clientData/>
  </xdr:twoCellAnchor>
  <xdr:twoCellAnchor>
    <xdr:from>
      <xdr:col>0</xdr:col>
      <xdr:colOff>577850</xdr:colOff>
      <xdr:row>4</xdr:row>
      <xdr:rowOff>120650</xdr:rowOff>
    </xdr:from>
    <xdr:to>
      <xdr:col>2</xdr:col>
      <xdr:colOff>1104900</xdr:colOff>
      <xdr:row>5</xdr:row>
      <xdr:rowOff>139700</xdr:rowOff>
    </xdr:to>
    <xdr:sp macro="" textlink="">
      <xdr:nvSpPr>
        <xdr:cNvPr id="7" name="Rectángulo 6">
          <a:extLst>
            <a:ext uri="{FF2B5EF4-FFF2-40B4-BE49-F238E27FC236}">
              <a16:creationId xmlns:a16="http://schemas.microsoft.com/office/drawing/2014/main" id="{3176D02A-D3DB-4AB2-9790-2C81E55D624C}"/>
            </a:ext>
          </a:extLst>
        </xdr:cNvPr>
        <xdr:cNvSpPr/>
      </xdr:nvSpPr>
      <xdr:spPr>
        <a:xfrm>
          <a:off x="577850" y="825500"/>
          <a:ext cx="15176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Sector administrativo</a:t>
          </a:r>
        </a:p>
      </xdr:txBody>
    </xdr:sp>
    <xdr:clientData/>
  </xdr:twoCellAnchor>
  <xdr:twoCellAnchor>
    <xdr:from>
      <xdr:col>0</xdr:col>
      <xdr:colOff>577850</xdr:colOff>
      <xdr:row>6</xdr:row>
      <xdr:rowOff>0</xdr:rowOff>
    </xdr:from>
    <xdr:to>
      <xdr:col>2</xdr:col>
      <xdr:colOff>1104900</xdr:colOff>
      <xdr:row>7</xdr:row>
      <xdr:rowOff>19050</xdr:rowOff>
    </xdr:to>
    <xdr:sp macro="" textlink="">
      <xdr:nvSpPr>
        <xdr:cNvPr id="8" name="Rectángulo 7">
          <a:extLst>
            <a:ext uri="{FF2B5EF4-FFF2-40B4-BE49-F238E27FC236}">
              <a16:creationId xmlns:a16="http://schemas.microsoft.com/office/drawing/2014/main" id="{611876E0-278F-4E43-9248-2163AD5B7BFB}"/>
            </a:ext>
          </a:extLst>
        </xdr:cNvPr>
        <xdr:cNvSpPr/>
      </xdr:nvSpPr>
      <xdr:spPr>
        <a:xfrm>
          <a:off x="577850" y="1104900"/>
          <a:ext cx="15176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Departamento</a:t>
          </a:r>
        </a:p>
      </xdr:txBody>
    </xdr:sp>
    <xdr:clientData/>
  </xdr:twoCellAnchor>
  <xdr:twoCellAnchor>
    <xdr:from>
      <xdr:col>0</xdr:col>
      <xdr:colOff>584200</xdr:colOff>
      <xdr:row>7</xdr:row>
      <xdr:rowOff>101600</xdr:rowOff>
    </xdr:from>
    <xdr:to>
      <xdr:col>2</xdr:col>
      <xdr:colOff>1111250</xdr:colOff>
      <xdr:row>9</xdr:row>
      <xdr:rowOff>120650</xdr:rowOff>
    </xdr:to>
    <xdr:sp macro="" textlink="">
      <xdr:nvSpPr>
        <xdr:cNvPr id="9" name="Rectángulo 8">
          <a:extLst>
            <a:ext uri="{FF2B5EF4-FFF2-40B4-BE49-F238E27FC236}">
              <a16:creationId xmlns:a16="http://schemas.microsoft.com/office/drawing/2014/main" id="{9E830A09-F464-4956-8941-6DCB2B2E52B5}"/>
            </a:ext>
          </a:extLst>
        </xdr:cNvPr>
        <xdr:cNvSpPr/>
      </xdr:nvSpPr>
      <xdr:spPr>
        <a:xfrm>
          <a:off x="584200" y="1406525"/>
          <a:ext cx="15176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Municipio</a:t>
          </a:r>
        </a:p>
      </xdr:txBody>
    </xdr:sp>
    <xdr:clientData/>
  </xdr:twoCellAnchor>
  <xdr:twoCellAnchor>
    <xdr:from>
      <xdr:col>2</xdr:col>
      <xdr:colOff>1174750</xdr:colOff>
      <xdr:row>3</xdr:row>
      <xdr:rowOff>63500</xdr:rowOff>
    </xdr:from>
    <xdr:to>
      <xdr:col>6</xdr:col>
      <xdr:colOff>482600</xdr:colOff>
      <xdr:row>4</xdr:row>
      <xdr:rowOff>82550</xdr:rowOff>
    </xdr:to>
    <xdr:sp macro="" textlink="">
      <xdr:nvSpPr>
        <xdr:cNvPr id="10" name="Rectángulo 9">
          <a:extLst>
            <a:ext uri="{FF2B5EF4-FFF2-40B4-BE49-F238E27FC236}">
              <a16:creationId xmlns:a16="http://schemas.microsoft.com/office/drawing/2014/main" id="{5B0F4F83-6A3C-4209-BEA6-42514BBBDB1B}"/>
            </a:ext>
          </a:extLst>
        </xdr:cNvPr>
        <xdr:cNvSpPr/>
      </xdr:nvSpPr>
      <xdr:spPr>
        <a:xfrm>
          <a:off x="2165350" y="568325"/>
          <a:ext cx="2508250" cy="219075"/>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UNIVERSIDAD DE CUNDINAMARCA</a:t>
          </a:r>
        </a:p>
      </xdr:txBody>
    </xdr:sp>
    <xdr:clientData/>
  </xdr:twoCellAnchor>
  <xdr:twoCellAnchor>
    <xdr:from>
      <xdr:col>2</xdr:col>
      <xdr:colOff>1174750</xdr:colOff>
      <xdr:row>4</xdr:row>
      <xdr:rowOff>146050</xdr:rowOff>
    </xdr:from>
    <xdr:to>
      <xdr:col>6</xdr:col>
      <xdr:colOff>482600</xdr:colOff>
      <xdr:row>5</xdr:row>
      <xdr:rowOff>165100</xdr:rowOff>
    </xdr:to>
    <xdr:sp macro="" textlink="">
      <xdr:nvSpPr>
        <xdr:cNvPr id="11" name="Rectángulo 10">
          <a:extLst>
            <a:ext uri="{FF2B5EF4-FFF2-40B4-BE49-F238E27FC236}">
              <a16:creationId xmlns:a16="http://schemas.microsoft.com/office/drawing/2014/main" id="{241FF4E6-AA38-4120-83D2-80C204A697F9}"/>
            </a:ext>
          </a:extLst>
        </xdr:cNvPr>
        <xdr:cNvSpPr/>
      </xdr:nvSpPr>
      <xdr:spPr>
        <a:xfrm>
          <a:off x="2165350" y="850900"/>
          <a:ext cx="2508250" cy="219075"/>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No</a:t>
          </a:r>
          <a:r>
            <a:rPr lang="es-CO" sz="1000" baseline="0">
              <a:solidFill>
                <a:schemeClr val="accent2">
                  <a:lumMod val="75000"/>
                </a:schemeClr>
              </a:solidFill>
            </a:rPr>
            <a:t> Aplica</a:t>
          </a:r>
          <a:endParaRPr lang="es-CO" sz="1000">
            <a:solidFill>
              <a:schemeClr val="accent2">
                <a:lumMod val="75000"/>
              </a:schemeClr>
            </a:solidFill>
          </a:endParaRPr>
        </a:p>
      </xdr:txBody>
    </xdr:sp>
    <xdr:clientData/>
  </xdr:twoCellAnchor>
  <xdr:twoCellAnchor>
    <xdr:from>
      <xdr:col>2</xdr:col>
      <xdr:colOff>1181100</xdr:colOff>
      <xdr:row>6</xdr:row>
      <xdr:rowOff>31750</xdr:rowOff>
    </xdr:from>
    <xdr:to>
      <xdr:col>6</xdr:col>
      <xdr:colOff>488950</xdr:colOff>
      <xdr:row>7</xdr:row>
      <xdr:rowOff>50800</xdr:rowOff>
    </xdr:to>
    <xdr:sp macro="" textlink="">
      <xdr:nvSpPr>
        <xdr:cNvPr id="12" name="Rectángulo 11">
          <a:extLst>
            <a:ext uri="{FF2B5EF4-FFF2-40B4-BE49-F238E27FC236}">
              <a16:creationId xmlns:a16="http://schemas.microsoft.com/office/drawing/2014/main" id="{95022B4C-13B1-42B1-B411-16E658CB2A60}"/>
            </a:ext>
          </a:extLst>
        </xdr:cNvPr>
        <xdr:cNvSpPr/>
      </xdr:nvSpPr>
      <xdr:spPr>
        <a:xfrm>
          <a:off x="2171700" y="1136650"/>
          <a:ext cx="2508250" cy="219075"/>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CUNDINAMARCA</a:t>
          </a:r>
        </a:p>
      </xdr:txBody>
    </xdr:sp>
    <xdr:clientData/>
  </xdr:twoCellAnchor>
  <xdr:twoCellAnchor>
    <xdr:from>
      <xdr:col>2</xdr:col>
      <xdr:colOff>1181100</xdr:colOff>
      <xdr:row>7</xdr:row>
      <xdr:rowOff>127000</xdr:rowOff>
    </xdr:from>
    <xdr:to>
      <xdr:col>6</xdr:col>
      <xdr:colOff>488950</xdr:colOff>
      <xdr:row>8</xdr:row>
      <xdr:rowOff>180975</xdr:rowOff>
    </xdr:to>
    <xdr:sp macro="" textlink="">
      <xdr:nvSpPr>
        <xdr:cNvPr id="13" name="Rectángulo 12">
          <a:extLst>
            <a:ext uri="{FF2B5EF4-FFF2-40B4-BE49-F238E27FC236}">
              <a16:creationId xmlns:a16="http://schemas.microsoft.com/office/drawing/2014/main" id="{A4749B74-95AB-4D0A-98FD-0D705212F5E2}"/>
            </a:ext>
          </a:extLst>
        </xdr:cNvPr>
        <xdr:cNvSpPr/>
      </xdr:nvSpPr>
      <xdr:spPr>
        <a:xfrm>
          <a:off x="2171700" y="1431925"/>
          <a:ext cx="2508250" cy="254000"/>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FUSAGASUGÁ</a:t>
          </a:r>
        </a:p>
      </xdr:txBody>
    </xdr:sp>
    <xdr:clientData/>
  </xdr:twoCellAnchor>
  <xdr:twoCellAnchor>
    <xdr:from>
      <xdr:col>8</xdr:col>
      <xdr:colOff>323850</xdr:colOff>
      <xdr:row>5</xdr:row>
      <xdr:rowOff>190500</xdr:rowOff>
    </xdr:from>
    <xdr:to>
      <xdr:col>10</xdr:col>
      <xdr:colOff>755650</xdr:colOff>
      <xdr:row>7</xdr:row>
      <xdr:rowOff>6350</xdr:rowOff>
    </xdr:to>
    <xdr:sp macro="" textlink="">
      <xdr:nvSpPr>
        <xdr:cNvPr id="14" name="Rectángulo 13">
          <a:extLst>
            <a:ext uri="{FF2B5EF4-FFF2-40B4-BE49-F238E27FC236}">
              <a16:creationId xmlns:a16="http://schemas.microsoft.com/office/drawing/2014/main" id="{ECE15783-BE9C-4DA0-8909-E061E775AF31}"/>
            </a:ext>
          </a:extLst>
        </xdr:cNvPr>
        <xdr:cNvSpPr/>
      </xdr:nvSpPr>
      <xdr:spPr>
        <a:xfrm>
          <a:off x="5629275" y="1095375"/>
          <a:ext cx="1517650" cy="215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Vigencia</a:t>
          </a:r>
          <a:r>
            <a:rPr lang="es-CO" sz="1000" baseline="0">
              <a:solidFill>
                <a:schemeClr val="accent2">
                  <a:lumMod val="75000"/>
                </a:schemeClr>
              </a:solidFill>
            </a:rPr>
            <a:t> </a:t>
          </a:r>
          <a:endParaRPr lang="es-CO" sz="1000">
            <a:solidFill>
              <a:schemeClr val="accent2">
                <a:lumMod val="75000"/>
              </a:schemeClr>
            </a:solidFill>
          </a:endParaRPr>
        </a:p>
      </xdr:txBody>
    </xdr:sp>
    <xdr:clientData/>
  </xdr:twoCellAnchor>
  <xdr:twoCellAnchor>
    <xdr:from>
      <xdr:col>8</xdr:col>
      <xdr:colOff>323850</xdr:colOff>
      <xdr:row>4</xdr:row>
      <xdr:rowOff>63500</xdr:rowOff>
    </xdr:from>
    <xdr:to>
      <xdr:col>10</xdr:col>
      <xdr:colOff>755650</xdr:colOff>
      <xdr:row>5</xdr:row>
      <xdr:rowOff>82550</xdr:rowOff>
    </xdr:to>
    <xdr:sp macro="" textlink="">
      <xdr:nvSpPr>
        <xdr:cNvPr id="15" name="Rectángulo 14">
          <a:extLst>
            <a:ext uri="{FF2B5EF4-FFF2-40B4-BE49-F238E27FC236}">
              <a16:creationId xmlns:a16="http://schemas.microsoft.com/office/drawing/2014/main" id="{DA4BF647-F24B-4486-928E-A712743F2D68}"/>
            </a:ext>
          </a:extLst>
        </xdr:cNvPr>
        <xdr:cNvSpPr/>
      </xdr:nvSpPr>
      <xdr:spPr>
        <a:xfrm>
          <a:off x="5629275" y="768350"/>
          <a:ext cx="1517650"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Orden</a:t>
          </a:r>
        </a:p>
      </xdr:txBody>
    </xdr:sp>
    <xdr:clientData/>
  </xdr:twoCellAnchor>
  <xdr:twoCellAnchor>
    <xdr:from>
      <xdr:col>10</xdr:col>
      <xdr:colOff>901700</xdr:colOff>
      <xdr:row>4</xdr:row>
      <xdr:rowOff>82550</xdr:rowOff>
    </xdr:from>
    <xdr:to>
      <xdr:col>12</xdr:col>
      <xdr:colOff>889000</xdr:colOff>
      <xdr:row>5</xdr:row>
      <xdr:rowOff>101600</xdr:rowOff>
    </xdr:to>
    <xdr:sp macro="" textlink="">
      <xdr:nvSpPr>
        <xdr:cNvPr id="16" name="Rectángulo 15">
          <a:extLst>
            <a:ext uri="{FF2B5EF4-FFF2-40B4-BE49-F238E27FC236}">
              <a16:creationId xmlns:a16="http://schemas.microsoft.com/office/drawing/2014/main" id="{B39B06DC-D900-4C16-9E9D-6B5EFB9A9CB6}"/>
            </a:ext>
          </a:extLst>
        </xdr:cNvPr>
        <xdr:cNvSpPr/>
      </xdr:nvSpPr>
      <xdr:spPr>
        <a:xfrm>
          <a:off x="7292975" y="787400"/>
          <a:ext cx="2511425" cy="219075"/>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Territorial</a:t>
          </a:r>
        </a:p>
      </xdr:txBody>
    </xdr:sp>
    <xdr:clientData/>
  </xdr:twoCellAnchor>
  <xdr:twoCellAnchor>
    <xdr:from>
      <xdr:col>10</xdr:col>
      <xdr:colOff>901700</xdr:colOff>
      <xdr:row>6</xdr:row>
      <xdr:rowOff>6350</xdr:rowOff>
    </xdr:from>
    <xdr:to>
      <xdr:col>12</xdr:col>
      <xdr:colOff>889000</xdr:colOff>
      <xdr:row>7</xdr:row>
      <xdr:rowOff>25400</xdr:rowOff>
    </xdr:to>
    <xdr:sp macro="" textlink="">
      <xdr:nvSpPr>
        <xdr:cNvPr id="17" name="Rectángulo 16">
          <a:extLst>
            <a:ext uri="{FF2B5EF4-FFF2-40B4-BE49-F238E27FC236}">
              <a16:creationId xmlns:a16="http://schemas.microsoft.com/office/drawing/2014/main" id="{B904E76B-DD19-4E2B-A20D-A89B968E3389}"/>
            </a:ext>
          </a:extLst>
        </xdr:cNvPr>
        <xdr:cNvSpPr/>
      </xdr:nvSpPr>
      <xdr:spPr>
        <a:xfrm>
          <a:off x="7292975" y="1111250"/>
          <a:ext cx="2511425" cy="219075"/>
        </a:xfrm>
        <a:prstGeom prst="rect">
          <a:avLst/>
        </a:prstGeom>
        <a:noFill/>
        <a:ln w="1270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a:solidFill>
                <a:schemeClr val="accent2">
                  <a:lumMod val="75000"/>
                </a:schemeClr>
              </a:solidFill>
            </a:rPr>
            <a:t>2021</a:t>
          </a:r>
        </a:p>
      </xdr:txBody>
    </xdr:sp>
    <xdr:clientData/>
  </xdr:twoCellAnchor>
  <xdr:twoCellAnchor>
    <xdr:from>
      <xdr:col>12</xdr:col>
      <xdr:colOff>488949</xdr:colOff>
      <xdr:row>9</xdr:row>
      <xdr:rowOff>44450</xdr:rowOff>
    </xdr:from>
    <xdr:to>
      <xdr:col>16</xdr:col>
      <xdr:colOff>1576916</xdr:colOff>
      <xdr:row>10</xdr:row>
      <xdr:rowOff>95251</xdr:rowOff>
    </xdr:to>
    <xdr:sp macro="" textlink="">
      <xdr:nvSpPr>
        <xdr:cNvPr id="18" name="Rectángulo 17">
          <a:extLst>
            <a:ext uri="{FF2B5EF4-FFF2-40B4-BE49-F238E27FC236}">
              <a16:creationId xmlns:a16="http://schemas.microsoft.com/office/drawing/2014/main" id="{2ED0AAC7-9C24-418C-BA65-26735579E67D}"/>
            </a:ext>
          </a:extLst>
        </xdr:cNvPr>
        <xdr:cNvSpPr/>
      </xdr:nvSpPr>
      <xdr:spPr>
        <a:xfrm>
          <a:off x="9404349" y="1549400"/>
          <a:ext cx="4707467" cy="2508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chemeClr val="accent2">
                  <a:lumMod val="75000"/>
                </a:schemeClr>
              </a:solidFill>
            </a:rPr>
            <a:t>Consolidado de las Estrategias de Racionalización de Trámites Implementadas</a:t>
          </a:r>
          <a:r>
            <a:rPr lang="es-CO" sz="1100" baseline="0">
              <a:solidFill>
                <a:schemeClr val="accent2">
                  <a:lumMod val="75000"/>
                </a:schemeClr>
              </a:solidFill>
            </a:rPr>
            <a:t> </a:t>
          </a:r>
          <a:endParaRPr lang="es-CO" sz="1100">
            <a:solidFill>
              <a:schemeClr val="accent2">
                <a:lumMod val="75000"/>
              </a:schemeClr>
            </a:solidFill>
          </a:endParaRPr>
        </a:p>
      </xdr:txBody>
    </xdr:sp>
    <xdr:clientData/>
  </xdr:twoCellAnchor>
  <xdr:twoCellAnchor editAs="oneCell">
    <xdr:from>
      <xdr:col>20</xdr:col>
      <xdr:colOff>1257300</xdr:colOff>
      <xdr:row>2</xdr:row>
      <xdr:rowOff>161925</xdr:rowOff>
    </xdr:from>
    <xdr:to>
      <xdr:col>21</xdr:col>
      <xdr:colOff>871856</xdr:colOff>
      <xdr:row>8</xdr:row>
      <xdr:rowOff>19156</xdr:rowOff>
    </xdr:to>
    <xdr:pic>
      <xdr:nvPicPr>
        <xdr:cNvPr id="19" name="Imagen 18">
          <a:hlinkClick xmlns:r="http://schemas.openxmlformats.org/officeDocument/2006/relationships" r:id="rId3"/>
          <a:extLst>
            <a:ext uri="{FF2B5EF4-FFF2-40B4-BE49-F238E27FC236}">
              <a16:creationId xmlns:a16="http://schemas.microsoft.com/office/drawing/2014/main" id="{FE45F66D-0E3E-40B8-A3FD-10A5DE415D85}"/>
            </a:ext>
          </a:extLst>
        </xdr:cNvPr>
        <xdr:cNvPicPr>
          <a:picLocks noChangeAspect="1"/>
        </xdr:cNvPicPr>
      </xdr:nvPicPr>
      <xdr:blipFill>
        <a:blip xmlns:r="http://schemas.openxmlformats.org/officeDocument/2006/relationships" r:embed="rId4"/>
        <a:stretch>
          <a:fillRect/>
        </a:stretch>
      </xdr:blipFill>
      <xdr:spPr>
        <a:xfrm>
          <a:off x="17745075" y="666750"/>
          <a:ext cx="1481456" cy="12193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53789</xdr:colOff>
      <xdr:row>0</xdr:row>
      <xdr:rowOff>44824</xdr:rowOff>
    </xdr:from>
    <xdr:to>
      <xdr:col>3</xdr:col>
      <xdr:colOff>1207472</xdr:colOff>
      <xdr:row>3</xdr:row>
      <xdr:rowOff>165287</xdr:rowOff>
    </xdr:to>
    <xdr:pic>
      <xdr:nvPicPr>
        <xdr:cNvPr id="5" name="3 Imagen" descr="Resultado de imagen para universidad de cundinamarca">
          <a:extLst>
            <a:ext uri="{FF2B5EF4-FFF2-40B4-BE49-F238E27FC236}">
              <a16:creationId xmlns:a16="http://schemas.microsoft.com/office/drawing/2014/main" id="{13650C47-8C1A-4518-81D6-26D28FBB01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47" b="25103"/>
        <a:stretch/>
      </xdr:blipFill>
      <xdr:spPr bwMode="auto">
        <a:xfrm>
          <a:off x="1577789" y="44824"/>
          <a:ext cx="1496583" cy="71101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571500</xdr:colOff>
      <xdr:row>0</xdr:row>
      <xdr:rowOff>15874</xdr:rowOff>
    </xdr:from>
    <xdr:to>
      <xdr:col>15</xdr:col>
      <xdr:colOff>84456</xdr:colOff>
      <xdr:row>3</xdr:row>
      <xdr:rowOff>142875</xdr:rowOff>
    </xdr:to>
    <xdr:pic>
      <xdr:nvPicPr>
        <xdr:cNvPr id="3" name="Imagen 2">
          <a:hlinkClick xmlns:r="http://schemas.openxmlformats.org/officeDocument/2006/relationships" r:id="rId2"/>
          <a:extLst>
            <a:ext uri="{FF2B5EF4-FFF2-40B4-BE49-F238E27FC236}">
              <a16:creationId xmlns:a16="http://schemas.microsoft.com/office/drawing/2014/main" id="{275437DE-C790-4B3C-86AD-99423D5F67E5}"/>
            </a:ext>
          </a:extLst>
        </xdr:cNvPr>
        <xdr:cNvPicPr>
          <a:picLocks noChangeAspect="1"/>
        </xdr:cNvPicPr>
      </xdr:nvPicPr>
      <xdr:blipFill rotWithShape="1">
        <a:blip xmlns:r="http://schemas.openxmlformats.org/officeDocument/2006/relationships" r:embed="rId3"/>
        <a:srcRect t="22133" b="17976"/>
        <a:stretch/>
      </xdr:blipFill>
      <xdr:spPr>
        <a:xfrm>
          <a:off x="15621000" y="15874"/>
          <a:ext cx="1481456" cy="730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359834</xdr:colOff>
      <xdr:row>0</xdr:row>
      <xdr:rowOff>74083</xdr:rowOff>
    </xdr:from>
    <xdr:to>
      <xdr:col>2</xdr:col>
      <xdr:colOff>981922</xdr:colOff>
      <xdr:row>3</xdr:row>
      <xdr:rowOff>186266</xdr:rowOff>
    </xdr:to>
    <xdr:pic>
      <xdr:nvPicPr>
        <xdr:cNvPr id="2" name="3 Imagen" descr="Resultado de imagen para universidad de cundinamarca">
          <a:extLst>
            <a:ext uri="{FF2B5EF4-FFF2-40B4-BE49-F238E27FC236}">
              <a16:creationId xmlns:a16="http://schemas.microsoft.com/office/drawing/2014/main" id="{365C9FD9-0C2F-4817-9879-482363C7757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47" b="25103"/>
        <a:stretch/>
      </xdr:blipFill>
      <xdr:spPr bwMode="auto">
        <a:xfrm>
          <a:off x="1121834" y="74083"/>
          <a:ext cx="1500505" cy="7048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18</xdr:col>
      <xdr:colOff>485774</xdr:colOff>
      <xdr:row>1</xdr:row>
      <xdr:rowOff>10466</xdr:rowOff>
    </xdr:from>
    <xdr:to>
      <xdr:col>19</xdr:col>
      <xdr:colOff>271780</xdr:colOff>
      <xdr:row>3</xdr:row>
      <xdr:rowOff>153987</xdr:rowOff>
    </xdr:to>
    <xdr:pic>
      <xdr:nvPicPr>
        <xdr:cNvPr id="4" name="Imagen 3">
          <a:hlinkClick xmlns:r="http://schemas.openxmlformats.org/officeDocument/2006/relationships" r:id="rId2"/>
          <a:extLst>
            <a:ext uri="{FF2B5EF4-FFF2-40B4-BE49-F238E27FC236}">
              <a16:creationId xmlns:a16="http://schemas.microsoft.com/office/drawing/2014/main" id="{482C834A-3923-4BFC-B15E-B58595AB5569}"/>
            </a:ext>
          </a:extLst>
        </xdr:cNvPr>
        <xdr:cNvPicPr>
          <a:picLocks noChangeAspect="1"/>
        </xdr:cNvPicPr>
      </xdr:nvPicPr>
      <xdr:blipFill>
        <a:blip xmlns:r="http://schemas.openxmlformats.org/officeDocument/2006/relationships" r:embed="rId3"/>
        <a:stretch>
          <a:fillRect/>
        </a:stretch>
      </xdr:blipFill>
      <xdr:spPr>
        <a:xfrm>
          <a:off x="9420224" y="200966"/>
          <a:ext cx="1109981" cy="543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571500</xdr:colOff>
      <xdr:row>0</xdr:row>
      <xdr:rowOff>56029</xdr:rowOff>
    </xdr:from>
    <xdr:to>
      <xdr:col>0</xdr:col>
      <xdr:colOff>2072005</xdr:colOff>
      <xdr:row>3</xdr:row>
      <xdr:rowOff>176492</xdr:rowOff>
    </xdr:to>
    <xdr:pic>
      <xdr:nvPicPr>
        <xdr:cNvPr id="2" name="5 Imagen" descr="Resultado de imagen para universidad de cundinamarca">
          <a:extLst>
            <a:ext uri="{FF2B5EF4-FFF2-40B4-BE49-F238E27FC236}">
              <a16:creationId xmlns:a16="http://schemas.microsoft.com/office/drawing/2014/main" id="{CDA3AE10-8C1B-49EF-96C3-1CA8004617F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47" b="25103"/>
        <a:stretch/>
      </xdr:blipFill>
      <xdr:spPr bwMode="auto">
        <a:xfrm>
          <a:off x="571500" y="56029"/>
          <a:ext cx="1500505" cy="71101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666751</xdr:colOff>
      <xdr:row>1</xdr:row>
      <xdr:rowOff>11906</xdr:rowOff>
    </xdr:from>
    <xdr:to>
      <xdr:col>7</xdr:col>
      <xdr:colOff>716663</xdr:colOff>
      <xdr:row>3</xdr:row>
      <xdr:rowOff>149684</xdr:rowOff>
    </xdr:to>
    <xdr:pic>
      <xdr:nvPicPr>
        <xdr:cNvPr id="4" name="Imagen 3">
          <a:hlinkClick xmlns:r="http://schemas.openxmlformats.org/officeDocument/2006/relationships" r:id="rId2"/>
          <a:extLst>
            <a:ext uri="{FF2B5EF4-FFF2-40B4-BE49-F238E27FC236}">
              <a16:creationId xmlns:a16="http://schemas.microsoft.com/office/drawing/2014/main" id="{12112647-16F7-40C4-AD8C-F193AFAE42ED}"/>
            </a:ext>
          </a:extLst>
        </xdr:cNvPr>
        <xdr:cNvPicPr>
          <a:picLocks noChangeAspect="1"/>
        </xdr:cNvPicPr>
      </xdr:nvPicPr>
      <xdr:blipFill>
        <a:blip xmlns:r="http://schemas.openxmlformats.org/officeDocument/2006/relationships" r:embed="rId3"/>
        <a:stretch>
          <a:fillRect/>
        </a:stretch>
      </xdr:blipFill>
      <xdr:spPr>
        <a:xfrm>
          <a:off x="9608345" y="202406"/>
          <a:ext cx="1109568" cy="5425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357187</xdr:colOff>
      <xdr:row>0</xdr:row>
      <xdr:rowOff>35719</xdr:rowOff>
    </xdr:from>
    <xdr:ext cx="1500505" cy="700087"/>
    <xdr:pic>
      <xdr:nvPicPr>
        <xdr:cNvPr id="2" name="5 Imagen" descr="Resultado de imagen para universidad de cundinamarca">
          <a:hlinkClick xmlns:r="http://schemas.openxmlformats.org/officeDocument/2006/relationships" r:id="rId1"/>
          <a:extLst>
            <a:ext uri="{FF2B5EF4-FFF2-40B4-BE49-F238E27FC236}">
              <a16:creationId xmlns:a16="http://schemas.microsoft.com/office/drawing/2014/main" id="{E01488BB-E7AA-4378-B1AF-DF0F1650585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547" b="25103"/>
        <a:stretch/>
      </xdr:blipFill>
      <xdr:spPr bwMode="auto">
        <a:xfrm>
          <a:off x="357187" y="35719"/>
          <a:ext cx="1500505" cy="700087"/>
        </a:xfrm>
        <a:prstGeom prst="rect">
          <a:avLst/>
        </a:prstGeom>
        <a:noFill/>
        <a:ln>
          <a:noFill/>
        </a:ln>
        <a:extLst>
          <a:ext uri="{53640926-AAD7-44D8-BBD7-CCE9431645EC}">
            <a14:shadowObscured xmlns:a14="http://schemas.microsoft.com/office/drawing/2010/main"/>
          </a:ext>
        </a:extLst>
      </xdr:spPr>
    </xdr:pic>
    <xdr:clientData/>
  </xdr:oneCellAnchor>
  <xdr:twoCellAnchor editAs="oneCell">
    <xdr:from>
      <xdr:col>7</xdr:col>
      <xdr:colOff>361950</xdr:colOff>
      <xdr:row>1</xdr:row>
      <xdr:rowOff>19050</xdr:rowOff>
    </xdr:from>
    <xdr:to>
      <xdr:col>8</xdr:col>
      <xdr:colOff>290418</xdr:colOff>
      <xdr:row>3</xdr:row>
      <xdr:rowOff>161591</xdr:rowOff>
    </xdr:to>
    <xdr:pic>
      <xdr:nvPicPr>
        <xdr:cNvPr id="3" name="Imagen 2">
          <a:hlinkClick xmlns:r="http://schemas.openxmlformats.org/officeDocument/2006/relationships" r:id="rId1"/>
          <a:extLst>
            <a:ext uri="{FF2B5EF4-FFF2-40B4-BE49-F238E27FC236}">
              <a16:creationId xmlns:a16="http://schemas.microsoft.com/office/drawing/2014/main" id="{72B603F6-8084-4F02-BCA4-274F1F6CC928}"/>
            </a:ext>
          </a:extLst>
        </xdr:cNvPr>
        <xdr:cNvPicPr>
          <a:picLocks noChangeAspect="1"/>
        </xdr:cNvPicPr>
      </xdr:nvPicPr>
      <xdr:blipFill>
        <a:blip xmlns:r="http://schemas.openxmlformats.org/officeDocument/2006/relationships" r:embed="rId3"/>
        <a:stretch>
          <a:fillRect/>
        </a:stretch>
      </xdr:blipFill>
      <xdr:spPr>
        <a:xfrm>
          <a:off x="12239625" y="209550"/>
          <a:ext cx="1109568" cy="5425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210346</xdr:colOff>
      <xdr:row>1</xdr:row>
      <xdr:rowOff>176894</xdr:rowOff>
    </xdr:from>
    <xdr:ext cx="3096190" cy="945822"/>
    <xdr:pic>
      <xdr:nvPicPr>
        <xdr:cNvPr id="2" name="Imagen 1" descr="UCundinamarca">
          <a:extLst>
            <a:ext uri="{FF2B5EF4-FFF2-40B4-BE49-F238E27FC236}">
              <a16:creationId xmlns:a16="http://schemas.microsoft.com/office/drawing/2014/main" id="{FB807AA6-1363-4BA1-98FA-BA1247F1422F}"/>
            </a:ext>
          </a:extLst>
        </xdr:cNvPr>
        <xdr:cNvPicPr>
          <a:picLocks noChangeAspect="1" noChangeArrowheads="1"/>
        </xdr:cNvPicPr>
      </xdr:nvPicPr>
      <xdr:blipFill rotWithShape="1">
        <a:blip xmlns:r="http://schemas.openxmlformats.org/officeDocument/2006/relationships" r:embed="rId1">
          <a:lum bright="70000" contrast="-70000"/>
          <a:extLst>
            <a:ext uri="{BEBA8EAE-BF5A-486C-A8C5-ECC9F3942E4B}">
              <a14:imgProps xmlns:a14="http://schemas.microsoft.com/office/drawing/2010/main">
                <a14:imgLayer r:embed="rId2">
                  <a14:imgEffect>
                    <a14:saturation sat="33000"/>
                  </a14:imgEffect>
                </a14:imgLayer>
              </a14:imgProps>
            </a:ext>
            <a:ext uri="{28A0092B-C50C-407E-A947-70E740481C1C}">
              <a14:useLocalDpi xmlns:a14="http://schemas.microsoft.com/office/drawing/2010/main" val="0"/>
            </a:ext>
          </a:extLst>
        </a:blip>
        <a:srcRect t="8759" r="10000" b="10219"/>
        <a:stretch/>
      </xdr:blipFill>
      <xdr:spPr bwMode="auto">
        <a:xfrm>
          <a:off x="1734346" y="367394"/>
          <a:ext cx="3096190" cy="9458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ucundinamarca.edu.co/index.php/servicios/atencion-al-ciudadano" TargetMode="External"/><Relationship Id="rId2" Type="http://schemas.openxmlformats.org/officeDocument/2006/relationships/hyperlink" Target="https://www.ucundinamarca.edu.co/Aplicativo%20Gesti&#243;n%20Apoyo%20Acad&#233;micoProcedimiento%20AAAP05" TargetMode="External"/><Relationship Id="rId1" Type="http://schemas.openxmlformats.org/officeDocument/2006/relationships/hyperlink" Target="https://www.ucundinamarca.edu.co/Plan%20Anual%20de%20AdquisicionesAplicativo%20Banco%20Universitario%20de%20Proyecto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ucundinamarca.edu.co/documents/admisiones/2020/CALENDARIO-ACADEMICO.pdf" TargetMode="External"/><Relationship Id="rId2" Type="http://schemas.openxmlformats.org/officeDocument/2006/relationships/hyperlink" Target="https://www.ucundinamarca.edu.co/documents/admisiones/2020/CALENDARIO-ACADEMICO.pdf" TargetMode="External"/><Relationship Id="rId1" Type="http://schemas.openxmlformats.org/officeDocument/2006/relationships/hyperlink" Target="https://www.ucundinamarca.edu.co/index.php/admisiones" TargetMode="External"/><Relationship Id="rId6" Type="http://schemas.openxmlformats.org/officeDocument/2006/relationships/drawing" Target="../drawings/drawing5.xml"/><Relationship Id="rId5" Type="http://schemas.openxmlformats.org/officeDocument/2006/relationships/hyperlink" Target="https://www.ucundinamarca.edu.co/index.php/admisiones" TargetMode="External"/><Relationship Id="rId4" Type="http://schemas.openxmlformats.org/officeDocument/2006/relationships/hyperlink" Target="https://plataforma.ucundinamarca.edu.co/ucundinamarca/academusoft/academico/inscripcionLinea4/inicioSeguroInscripcion.js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26"/>
  <sheetViews>
    <sheetView showGridLines="0" tabSelected="1" zoomScaleNormal="100" workbookViewId="0">
      <selection activeCell="R15" sqref="R15"/>
    </sheetView>
  </sheetViews>
  <sheetFormatPr baseColWidth="10" defaultColWidth="11.42578125" defaultRowHeight="15" x14ac:dyDescent="0.25"/>
  <cols>
    <col min="1" max="1" width="6.7109375" customWidth="1"/>
  </cols>
  <sheetData>
    <row r="1" spans="1:17" ht="15.75" thickBot="1" x14ac:dyDescent="0.3">
      <c r="H1" s="59"/>
      <c r="L1" s="101"/>
    </row>
    <row r="2" spans="1:17" ht="15.75" thickTop="1" x14ac:dyDescent="0.25">
      <c r="B2" s="229"/>
      <c r="C2" s="230"/>
      <c r="D2" s="103"/>
      <c r="E2" s="103"/>
      <c r="F2" s="103"/>
      <c r="G2" s="103"/>
      <c r="H2" s="93"/>
      <c r="I2" s="93"/>
      <c r="J2" s="93"/>
      <c r="K2" s="93"/>
      <c r="L2" s="96"/>
      <c r="M2" s="93"/>
      <c r="N2" s="94"/>
      <c r="O2" s="93"/>
      <c r="P2" s="94"/>
    </row>
    <row r="3" spans="1:17" ht="15.75" customHeight="1" x14ac:dyDescent="0.25">
      <c r="A3" s="59"/>
      <c r="B3" s="231"/>
      <c r="C3" s="232"/>
      <c r="D3" s="235" t="s">
        <v>0</v>
      </c>
      <c r="E3" s="235"/>
      <c r="F3" s="235"/>
      <c r="G3" s="235"/>
      <c r="H3" s="235"/>
      <c r="I3" s="235"/>
      <c r="J3" s="235"/>
      <c r="K3" s="235"/>
      <c r="L3" s="235"/>
      <c r="M3" s="235"/>
      <c r="N3" s="235"/>
      <c r="O3" s="95" t="s">
        <v>1</v>
      </c>
      <c r="P3" s="97"/>
    </row>
    <row r="4" spans="1:17" ht="15.75" customHeight="1" x14ac:dyDescent="0.25">
      <c r="A4" s="59"/>
      <c r="B4" s="231"/>
      <c r="C4" s="232"/>
      <c r="D4" s="235" t="s">
        <v>2</v>
      </c>
      <c r="E4" s="235"/>
      <c r="F4" s="235"/>
      <c r="G4" s="235"/>
      <c r="H4" s="235"/>
      <c r="I4" s="235"/>
      <c r="J4" s="235"/>
      <c r="K4" s="235"/>
      <c r="L4" s="235"/>
      <c r="M4" s="235"/>
      <c r="N4" s="235"/>
      <c r="O4" s="95" t="s">
        <v>3</v>
      </c>
      <c r="P4" s="97"/>
    </row>
    <row r="5" spans="1:17" ht="15.75" thickBot="1" x14ac:dyDescent="0.3">
      <c r="A5" s="59"/>
      <c r="B5" s="233"/>
      <c r="C5" s="234"/>
      <c r="D5" s="102"/>
      <c r="E5" s="102"/>
      <c r="F5" s="102"/>
      <c r="G5" s="102"/>
      <c r="H5" s="96"/>
      <c r="I5" s="96"/>
      <c r="J5" s="96"/>
      <c r="K5" s="96"/>
      <c r="L5" s="96"/>
      <c r="M5" s="96"/>
      <c r="N5" s="97"/>
      <c r="O5" s="96"/>
      <c r="P5" s="97"/>
    </row>
    <row r="6" spans="1:17" ht="21" customHeight="1" thickTop="1" x14ac:dyDescent="0.25">
      <c r="A6" s="104"/>
      <c r="B6" s="236" t="s">
        <v>4</v>
      </c>
      <c r="C6" s="236"/>
      <c r="D6" s="236"/>
      <c r="E6" s="236"/>
      <c r="F6" s="236"/>
      <c r="G6" s="236"/>
      <c r="H6" s="236"/>
      <c r="I6" s="236"/>
      <c r="J6" s="236"/>
      <c r="K6" s="236"/>
      <c r="L6" s="236"/>
      <c r="M6" s="236"/>
      <c r="N6" s="236"/>
      <c r="O6" s="236"/>
      <c r="P6" s="237"/>
    </row>
    <row r="7" spans="1:17" ht="15.75" thickBot="1" x14ac:dyDescent="0.3">
      <c r="A7" s="59"/>
      <c r="B7" s="95"/>
      <c r="C7" s="96"/>
      <c r="D7" s="96"/>
      <c r="E7" s="96"/>
      <c r="F7" s="96"/>
      <c r="G7" s="96"/>
      <c r="H7" s="96"/>
      <c r="I7" s="96"/>
      <c r="J7" s="96"/>
      <c r="K7" s="96"/>
      <c r="L7" s="96"/>
      <c r="M7" s="96"/>
      <c r="N7" s="96"/>
      <c r="O7" s="96"/>
      <c r="P7" s="97"/>
    </row>
    <row r="8" spans="1:17" ht="21.75" thickTop="1" x14ac:dyDescent="0.25">
      <c r="B8" s="238" t="s">
        <v>5</v>
      </c>
      <c r="C8" s="238"/>
      <c r="D8" s="238"/>
      <c r="E8" s="238"/>
      <c r="F8" s="238"/>
      <c r="G8" s="238"/>
      <c r="H8" s="238"/>
      <c r="I8" s="238"/>
      <c r="J8" s="238"/>
      <c r="K8" s="238"/>
      <c r="L8" s="238"/>
      <c r="M8" s="238"/>
      <c r="N8" s="238"/>
      <c r="O8" s="238"/>
      <c r="P8" s="239"/>
      <c r="Q8" s="59"/>
    </row>
    <row r="9" spans="1:17" x14ac:dyDescent="0.25">
      <c r="B9" s="95"/>
      <c r="C9" s="96"/>
      <c r="D9" s="96"/>
      <c r="E9" s="96"/>
      <c r="F9" s="96"/>
      <c r="G9" s="96"/>
      <c r="H9" s="96"/>
      <c r="I9" s="96"/>
      <c r="J9" s="96"/>
      <c r="K9" s="96"/>
      <c r="L9" s="96"/>
      <c r="M9" s="96"/>
      <c r="N9" s="96"/>
      <c r="O9" s="96"/>
      <c r="P9" s="97"/>
    </row>
    <row r="10" spans="1:17" ht="15" customHeight="1" x14ac:dyDescent="0.25">
      <c r="B10" s="226" t="s">
        <v>6</v>
      </c>
      <c r="C10" s="227"/>
      <c r="D10" s="227"/>
      <c r="E10" s="227"/>
      <c r="F10" s="227"/>
      <c r="G10" s="227"/>
      <c r="H10" s="227"/>
      <c r="I10" s="227"/>
      <c r="J10" s="227"/>
      <c r="K10" s="227"/>
      <c r="L10" s="227"/>
      <c r="M10" s="227"/>
      <c r="N10" s="227"/>
      <c r="O10" s="227"/>
      <c r="P10" s="228"/>
    </row>
    <row r="11" spans="1:17" x14ac:dyDescent="0.25">
      <c r="B11" s="226"/>
      <c r="C11" s="227"/>
      <c r="D11" s="227"/>
      <c r="E11" s="227"/>
      <c r="F11" s="227"/>
      <c r="G11" s="227"/>
      <c r="H11" s="227"/>
      <c r="I11" s="227"/>
      <c r="J11" s="227"/>
      <c r="K11" s="227"/>
      <c r="L11" s="227"/>
      <c r="M11" s="227"/>
      <c r="N11" s="227"/>
      <c r="O11" s="227"/>
      <c r="P11" s="228"/>
    </row>
    <row r="12" spans="1:17" x14ac:dyDescent="0.25">
      <c r="B12" s="226"/>
      <c r="C12" s="227"/>
      <c r="D12" s="227"/>
      <c r="E12" s="227"/>
      <c r="F12" s="227"/>
      <c r="G12" s="227"/>
      <c r="H12" s="227"/>
      <c r="I12" s="227"/>
      <c r="J12" s="227"/>
      <c r="K12" s="227"/>
      <c r="L12" s="227"/>
      <c r="M12" s="227"/>
      <c r="N12" s="227"/>
      <c r="O12" s="227"/>
      <c r="P12" s="228"/>
    </row>
    <row r="13" spans="1:17" x14ac:dyDescent="0.25">
      <c r="B13" s="95"/>
      <c r="C13" s="96"/>
      <c r="D13" s="96"/>
      <c r="E13" s="96"/>
      <c r="F13" s="96"/>
      <c r="G13" s="96"/>
      <c r="H13" s="96"/>
      <c r="I13" s="96"/>
      <c r="J13" s="96"/>
      <c r="K13" s="96"/>
      <c r="L13" s="96"/>
      <c r="M13" s="96"/>
      <c r="N13" s="96"/>
      <c r="O13" s="96"/>
      <c r="P13" s="97"/>
    </row>
    <row r="14" spans="1:17" ht="15.75" customHeight="1" x14ac:dyDescent="0.25">
      <c r="B14" s="226"/>
      <c r="C14" s="227"/>
      <c r="D14" s="227"/>
      <c r="E14" s="227"/>
      <c r="F14" s="227"/>
      <c r="G14" s="227"/>
      <c r="H14" s="227"/>
      <c r="I14" s="227"/>
      <c r="J14" s="227"/>
      <c r="K14" s="227"/>
      <c r="L14" s="227"/>
      <c r="M14" s="227"/>
      <c r="N14" s="227"/>
      <c r="O14" s="227"/>
      <c r="P14" s="228"/>
    </row>
    <row r="15" spans="1:17" ht="15.75" customHeight="1" x14ac:dyDescent="0.25">
      <c r="B15" s="226"/>
      <c r="C15" s="227"/>
      <c r="D15" s="227"/>
      <c r="E15" s="227"/>
      <c r="F15" s="227"/>
      <c r="G15" s="227"/>
      <c r="H15" s="227"/>
      <c r="I15" s="227"/>
      <c r="J15" s="227"/>
      <c r="K15" s="227"/>
      <c r="L15" s="227"/>
      <c r="M15" s="227"/>
      <c r="N15" s="227"/>
      <c r="O15" s="227"/>
      <c r="P15" s="228"/>
    </row>
    <row r="16" spans="1:17" ht="15.75" customHeight="1" x14ac:dyDescent="0.25">
      <c r="B16" s="226"/>
      <c r="C16" s="227"/>
      <c r="D16" s="227"/>
      <c r="E16" s="227"/>
      <c r="F16" s="227"/>
      <c r="G16" s="227"/>
      <c r="H16" s="227"/>
      <c r="I16" s="227"/>
      <c r="J16" s="227"/>
      <c r="K16" s="227"/>
      <c r="L16" s="227"/>
      <c r="M16" s="227"/>
      <c r="N16" s="227"/>
      <c r="O16" s="227"/>
      <c r="P16" s="228"/>
    </row>
    <row r="17" spans="2:16" ht="15.75" customHeight="1" x14ac:dyDescent="0.25">
      <c r="B17" s="226"/>
      <c r="C17" s="227"/>
      <c r="D17" s="227"/>
      <c r="E17" s="227"/>
      <c r="F17" s="227"/>
      <c r="G17" s="227"/>
      <c r="H17" s="227"/>
      <c r="I17" s="227"/>
      <c r="J17" s="227"/>
      <c r="K17" s="227"/>
      <c r="L17" s="227"/>
      <c r="M17" s="227"/>
      <c r="N17" s="227"/>
      <c r="O17" s="227"/>
      <c r="P17" s="228"/>
    </row>
    <row r="18" spans="2:16" ht="15.75" customHeight="1" x14ac:dyDescent="0.25">
      <c r="B18" s="226"/>
      <c r="C18" s="227"/>
      <c r="D18" s="227"/>
      <c r="E18" s="227"/>
      <c r="F18" s="227"/>
      <c r="G18" s="227"/>
      <c r="H18" s="227"/>
      <c r="I18" s="227"/>
      <c r="J18" s="227"/>
      <c r="K18" s="227"/>
      <c r="L18" s="227"/>
      <c r="M18" s="227"/>
      <c r="N18" s="227"/>
      <c r="O18" s="227"/>
      <c r="P18" s="228"/>
    </row>
    <row r="19" spans="2:16" ht="15.75" customHeight="1" x14ac:dyDescent="0.25">
      <c r="B19" s="226"/>
      <c r="C19" s="227"/>
      <c r="D19" s="227"/>
      <c r="E19" s="227"/>
      <c r="F19" s="227"/>
      <c r="G19" s="227"/>
      <c r="H19" s="227"/>
      <c r="I19" s="227"/>
      <c r="J19" s="227"/>
      <c r="K19" s="227"/>
      <c r="L19" s="227"/>
      <c r="M19" s="227"/>
      <c r="N19" s="227"/>
      <c r="O19" s="227"/>
      <c r="P19" s="228"/>
    </row>
    <row r="20" spans="2:16" ht="15.75" customHeight="1" x14ac:dyDescent="0.25">
      <c r="B20" s="226"/>
      <c r="C20" s="227"/>
      <c r="D20" s="227"/>
      <c r="E20" s="227"/>
      <c r="F20" s="227"/>
      <c r="G20" s="227"/>
      <c r="H20" s="227"/>
      <c r="I20" s="227"/>
      <c r="J20" s="227"/>
      <c r="K20" s="227"/>
      <c r="L20" s="227"/>
      <c r="M20" s="227"/>
      <c r="N20" s="227"/>
      <c r="O20" s="227"/>
      <c r="P20" s="228"/>
    </row>
    <row r="21" spans="2:16" ht="15.75" customHeight="1" x14ac:dyDescent="0.25">
      <c r="B21" s="226"/>
      <c r="C21" s="227"/>
      <c r="D21" s="227"/>
      <c r="E21" s="227"/>
      <c r="F21" s="227"/>
      <c r="G21" s="227"/>
      <c r="H21" s="227"/>
      <c r="I21" s="227"/>
      <c r="J21" s="227"/>
      <c r="K21" s="227"/>
      <c r="L21" s="227"/>
      <c r="M21" s="227"/>
      <c r="N21" s="227"/>
      <c r="O21" s="227"/>
      <c r="P21" s="228"/>
    </row>
    <row r="22" spans="2:16" ht="15" customHeight="1" x14ac:dyDescent="0.25">
      <c r="B22" s="226"/>
      <c r="C22" s="227"/>
      <c r="D22" s="227"/>
      <c r="E22" s="227"/>
      <c r="F22" s="227"/>
      <c r="G22" s="227"/>
      <c r="H22" s="227"/>
      <c r="I22" s="227"/>
      <c r="J22" s="227"/>
      <c r="K22" s="227"/>
      <c r="L22" s="227"/>
      <c r="M22" s="227"/>
      <c r="N22" s="227"/>
      <c r="O22" s="227"/>
      <c r="P22" s="228"/>
    </row>
    <row r="23" spans="2:16" ht="15.75" customHeight="1" x14ac:dyDescent="0.25">
      <c r="B23" s="226"/>
      <c r="C23" s="227"/>
      <c r="D23" s="227"/>
      <c r="E23" s="227"/>
      <c r="F23" s="227"/>
      <c r="G23" s="227"/>
      <c r="H23" s="227"/>
      <c r="I23" s="227"/>
      <c r="J23" s="227"/>
      <c r="K23" s="227"/>
      <c r="L23" s="227"/>
      <c r="M23" s="227"/>
      <c r="N23" s="227"/>
      <c r="O23" s="227"/>
      <c r="P23" s="228"/>
    </row>
    <row r="24" spans="2:16" ht="15.75" customHeight="1" x14ac:dyDescent="0.25">
      <c r="B24" s="226"/>
      <c r="C24" s="227"/>
      <c r="D24" s="227"/>
      <c r="E24" s="227"/>
      <c r="F24" s="227"/>
      <c r="G24" s="227"/>
      <c r="H24" s="227"/>
      <c r="I24" s="227"/>
      <c r="J24" s="227"/>
      <c r="K24" s="227"/>
      <c r="L24" s="227"/>
      <c r="M24" s="227"/>
      <c r="N24" s="227"/>
      <c r="O24" s="227"/>
      <c r="P24" s="228"/>
    </row>
    <row r="25" spans="2:16" ht="15.75" customHeight="1" x14ac:dyDescent="0.25">
      <c r="B25" s="226"/>
      <c r="C25" s="227"/>
      <c r="D25" s="227"/>
      <c r="E25" s="227"/>
      <c r="F25" s="227"/>
      <c r="G25" s="227"/>
      <c r="H25" s="227"/>
      <c r="I25" s="227"/>
      <c r="J25" s="227"/>
      <c r="K25" s="227"/>
      <c r="L25" s="227"/>
      <c r="M25" s="227"/>
      <c r="N25" s="227"/>
      <c r="O25" s="227"/>
      <c r="P25" s="228"/>
    </row>
    <row r="26" spans="2:16" ht="15.75" customHeight="1" x14ac:dyDescent="0.25">
      <c r="B26" s="226"/>
      <c r="C26" s="227"/>
      <c r="D26" s="227"/>
      <c r="E26" s="227"/>
      <c r="F26" s="227"/>
      <c r="G26" s="227"/>
      <c r="H26" s="227"/>
      <c r="I26" s="227"/>
      <c r="J26" s="227"/>
      <c r="K26" s="227"/>
      <c r="L26" s="227"/>
      <c r="M26" s="227"/>
      <c r="N26" s="227"/>
      <c r="O26" s="227"/>
      <c r="P26" s="228"/>
    </row>
    <row r="27" spans="2:16" ht="15.75" customHeight="1" x14ac:dyDescent="0.25">
      <c r="B27" s="226"/>
      <c r="C27" s="227"/>
      <c r="D27" s="227"/>
      <c r="E27" s="227"/>
      <c r="F27" s="227"/>
      <c r="G27" s="227"/>
      <c r="H27" s="227"/>
      <c r="I27" s="227"/>
      <c r="J27" s="227"/>
      <c r="K27" s="227"/>
      <c r="L27" s="227"/>
      <c r="M27" s="227"/>
      <c r="N27" s="227"/>
      <c r="O27" s="227"/>
      <c r="P27" s="228"/>
    </row>
    <row r="28" spans="2:16" ht="15.75" customHeight="1" x14ac:dyDescent="0.25">
      <c r="B28" s="226"/>
      <c r="C28" s="227"/>
      <c r="D28" s="227"/>
      <c r="E28" s="227"/>
      <c r="F28" s="227"/>
      <c r="G28" s="227"/>
      <c r="H28" s="227"/>
      <c r="I28" s="227"/>
      <c r="J28" s="227"/>
      <c r="K28" s="227"/>
      <c r="L28" s="227"/>
      <c r="M28" s="227"/>
      <c r="N28" s="227"/>
      <c r="O28" s="227"/>
      <c r="P28" s="228"/>
    </row>
    <row r="29" spans="2:16" ht="15.75" customHeight="1" x14ac:dyDescent="0.25">
      <c r="B29" s="226"/>
      <c r="C29" s="227"/>
      <c r="D29" s="227"/>
      <c r="E29" s="227"/>
      <c r="F29" s="227"/>
      <c r="G29" s="227"/>
      <c r="H29" s="227"/>
      <c r="I29" s="227"/>
      <c r="J29" s="227"/>
      <c r="K29" s="227"/>
      <c r="L29" s="227"/>
      <c r="M29" s="227"/>
      <c r="N29" s="227"/>
      <c r="O29" s="227"/>
      <c r="P29" s="228"/>
    </row>
    <row r="30" spans="2:16" ht="15.75" customHeight="1" x14ac:dyDescent="0.25">
      <c r="B30" s="226"/>
      <c r="C30" s="227"/>
      <c r="D30" s="227"/>
      <c r="E30" s="227"/>
      <c r="F30" s="227"/>
      <c r="G30" s="227"/>
      <c r="H30" s="227"/>
      <c r="I30" s="227"/>
      <c r="J30" s="227"/>
      <c r="K30" s="227"/>
      <c r="L30" s="227"/>
      <c r="M30" s="227"/>
      <c r="N30" s="227"/>
      <c r="O30" s="227"/>
      <c r="P30" s="228"/>
    </row>
    <row r="31" spans="2:16" ht="15.75" customHeight="1" x14ac:dyDescent="0.25">
      <c r="B31" s="226"/>
      <c r="C31" s="227"/>
      <c r="D31" s="227"/>
      <c r="E31" s="227"/>
      <c r="F31" s="227"/>
      <c r="G31" s="227"/>
      <c r="H31" s="227"/>
      <c r="I31" s="227"/>
      <c r="J31" s="227"/>
      <c r="K31" s="227"/>
      <c r="L31" s="227"/>
      <c r="M31" s="227"/>
      <c r="N31" s="227"/>
      <c r="O31" s="227"/>
      <c r="P31" s="228"/>
    </row>
    <row r="32" spans="2:16" ht="15.75" customHeight="1" x14ac:dyDescent="0.25">
      <c r="B32" s="226"/>
      <c r="C32" s="227"/>
      <c r="D32" s="227"/>
      <c r="E32" s="227"/>
      <c r="F32" s="227"/>
      <c r="G32" s="227"/>
      <c r="H32" s="227"/>
      <c r="I32" s="227"/>
      <c r="J32" s="227"/>
      <c r="K32" s="227"/>
      <c r="L32" s="227"/>
      <c r="M32" s="227"/>
      <c r="N32" s="227"/>
      <c r="O32" s="227"/>
      <c r="P32" s="228"/>
    </row>
    <row r="33" spans="2:16" ht="15.75" customHeight="1" x14ac:dyDescent="0.25">
      <c r="B33" s="226"/>
      <c r="C33" s="227"/>
      <c r="D33" s="227"/>
      <c r="E33" s="227"/>
      <c r="F33" s="227"/>
      <c r="G33" s="227"/>
      <c r="H33" s="227"/>
      <c r="I33" s="227"/>
      <c r="J33" s="227"/>
      <c r="K33" s="227"/>
      <c r="L33" s="227"/>
      <c r="M33" s="227"/>
      <c r="N33" s="227"/>
      <c r="O33" s="227"/>
      <c r="P33" s="228"/>
    </row>
    <row r="34" spans="2:16" ht="15.75" customHeight="1" x14ac:dyDescent="0.25">
      <c r="B34" s="226"/>
      <c r="C34" s="227"/>
      <c r="D34" s="227"/>
      <c r="E34" s="227"/>
      <c r="F34" s="227"/>
      <c r="G34" s="227"/>
      <c r="H34" s="227"/>
      <c r="I34" s="227"/>
      <c r="J34" s="227"/>
      <c r="K34" s="227"/>
      <c r="L34" s="227"/>
      <c r="M34" s="227"/>
      <c r="N34" s="227"/>
      <c r="O34" s="227"/>
      <c r="P34" s="228"/>
    </row>
    <row r="35" spans="2:16" ht="15.75" customHeight="1" x14ac:dyDescent="0.25">
      <c r="B35" s="226"/>
      <c r="C35" s="227"/>
      <c r="D35" s="227"/>
      <c r="E35" s="227"/>
      <c r="F35" s="227"/>
      <c r="G35" s="227"/>
      <c r="H35" s="227"/>
      <c r="I35" s="227"/>
      <c r="J35" s="227"/>
      <c r="K35" s="227"/>
      <c r="L35" s="227"/>
      <c r="M35" s="227"/>
      <c r="N35" s="227"/>
      <c r="O35" s="227"/>
      <c r="P35" s="228"/>
    </row>
    <row r="36" spans="2:16" ht="15.75" customHeight="1" x14ac:dyDescent="0.25">
      <c r="B36" s="226"/>
      <c r="C36" s="227"/>
      <c r="D36" s="227"/>
      <c r="E36" s="227"/>
      <c r="F36" s="227"/>
      <c r="G36" s="227"/>
      <c r="H36" s="227"/>
      <c r="I36" s="227"/>
      <c r="J36" s="227"/>
      <c r="K36" s="227"/>
      <c r="L36" s="227"/>
      <c r="M36" s="227"/>
      <c r="N36" s="227"/>
      <c r="O36" s="227"/>
      <c r="P36" s="228"/>
    </row>
    <row r="37" spans="2:16" ht="15.75" customHeight="1" x14ac:dyDescent="0.25">
      <c r="B37" s="226"/>
      <c r="C37" s="227"/>
      <c r="D37" s="227"/>
      <c r="E37" s="227"/>
      <c r="F37" s="227"/>
      <c r="G37" s="227"/>
      <c r="H37" s="227"/>
      <c r="I37" s="227"/>
      <c r="J37" s="227"/>
      <c r="K37" s="227"/>
      <c r="L37" s="227"/>
      <c r="M37" s="227"/>
      <c r="N37" s="227"/>
      <c r="O37" s="227"/>
      <c r="P37" s="228"/>
    </row>
    <row r="38" spans="2:16" ht="15.75" customHeight="1" x14ac:dyDescent="0.25">
      <c r="B38" s="226"/>
      <c r="C38" s="227"/>
      <c r="D38" s="227"/>
      <c r="E38" s="227"/>
      <c r="F38" s="227"/>
      <c r="G38" s="227"/>
      <c r="H38" s="227"/>
      <c r="I38" s="227"/>
      <c r="J38" s="227"/>
      <c r="K38" s="227"/>
      <c r="L38" s="227"/>
      <c r="M38" s="227"/>
      <c r="N38" s="227"/>
      <c r="O38" s="227"/>
      <c r="P38" s="228"/>
    </row>
    <row r="39" spans="2:16" ht="15.75" customHeight="1" x14ac:dyDescent="0.25">
      <c r="B39" s="226"/>
      <c r="C39" s="227"/>
      <c r="D39" s="227"/>
      <c r="E39" s="227"/>
      <c r="F39" s="227"/>
      <c r="G39" s="227"/>
      <c r="H39" s="227"/>
      <c r="I39" s="227"/>
      <c r="J39" s="227"/>
      <c r="K39" s="227"/>
      <c r="L39" s="227"/>
      <c r="M39" s="227"/>
      <c r="N39" s="227"/>
      <c r="O39" s="227"/>
      <c r="P39" s="228"/>
    </row>
    <row r="40" spans="2:16" ht="15.75" customHeight="1" x14ac:dyDescent="0.25">
      <c r="B40" s="226"/>
      <c r="C40" s="227"/>
      <c r="D40" s="227"/>
      <c r="E40" s="227"/>
      <c r="F40" s="227"/>
      <c r="G40" s="227"/>
      <c r="H40" s="227"/>
      <c r="I40" s="227"/>
      <c r="J40" s="227"/>
      <c r="K40" s="227"/>
      <c r="L40" s="227"/>
      <c r="M40" s="227"/>
      <c r="N40" s="227"/>
      <c r="O40" s="227"/>
      <c r="P40" s="228"/>
    </row>
    <row r="41" spans="2:16" ht="15" customHeight="1" x14ac:dyDescent="0.25">
      <c r="B41" s="226"/>
      <c r="C41" s="227"/>
      <c r="D41" s="227"/>
      <c r="E41" s="227"/>
      <c r="F41" s="227"/>
      <c r="G41" s="227"/>
      <c r="H41" s="227"/>
      <c r="I41" s="227"/>
      <c r="J41" s="227"/>
      <c r="K41" s="227"/>
      <c r="L41" s="227"/>
      <c r="M41" s="227"/>
      <c r="N41" s="227"/>
      <c r="O41" s="227"/>
      <c r="P41" s="228"/>
    </row>
    <row r="42" spans="2:16" ht="15" customHeight="1" x14ac:dyDescent="0.25">
      <c r="B42" s="226"/>
      <c r="C42" s="227"/>
      <c r="D42" s="227"/>
      <c r="E42" s="227"/>
      <c r="F42" s="227"/>
      <c r="G42" s="227"/>
      <c r="H42" s="227"/>
      <c r="I42" s="227"/>
      <c r="J42" s="227"/>
      <c r="K42" s="227"/>
      <c r="L42" s="227"/>
      <c r="M42" s="227"/>
      <c r="N42" s="227"/>
      <c r="O42" s="227"/>
      <c r="P42" s="228"/>
    </row>
    <row r="43" spans="2:16" ht="15" customHeight="1" x14ac:dyDescent="0.25">
      <c r="B43" s="226"/>
      <c r="C43" s="227"/>
      <c r="D43" s="227"/>
      <c r="E43" s="227"/>
      <c r="F43" s="227"/>
      <c r="G43" s="227"/>
      <c r="H43" s="227"/>
      <c r="I43" s="227"/>
      <c r="J43" s="227"/>
      <c r="K43" s="227"/>
      <c r="L43" s="227"/>
      <c r="M43" s="227"/>
      <c r="N43" s="227"/>
      <c r="O43" s="227"/>
      <c r="P43" s="228"/>
    </row>
    <row r="44" spans="2:16" ht="15" customHeight="1" x14ac:dyDescent="0.25">
      <c r="B44" s="226"/>
      <c r="C44" s="227"/>
      <c r="D44" s="227"/>
      <c r="E44" s="227"/>
      <c r="F44" s="227"/>
      <c r="G44" s="227"/>
      <c r="H44" s="227"/>
      <c r="I44" s="227"/>
      <c r="J44" s="227"/>
      <c r="K44" s="227"/>
      <c r="L44" s="227"/>
      <c r="M44" s="227"/>
      <c r="N44" s="227"/>
      <c r="O44" s="227"/>
      <c r="P44" s="228"/>
    </row>
    <row r="45" spans="2:16" ht="15" customHeight="1" x14ac:dyDescent="0.25">
      <c r="B45" s="226"/>
      <c r="C45" s="227"/>
      <c r="D45" s="227"/>
      <c r="E45" s="227"/>
      <c r="F45" s="227"/>
      <c r="G45" s="227"/>
      <c r="H45" s="227"/>
      <c r="I45" s="227"/>
      <c r="J45" s="227"/>
      <c r="K45" s="227"/>
      <c r="L45" s="227"/>
      <c r="M45" s="227"/>
      <c r="N45" s="227"/>
      <c r="O45" s="227"/>
      <c r="P45" s="228"/>
    </row>
    <row r="46" spans="2:16" ht="15" customHeight="1" x14ac:dyDescent="0.25">
      <c r="B46" s="226"/>
      <c r="C46" s="227"/>
      <c r="D46" s="227"/>
      <c r="E46" s="227"/>
      <c r="F46" s="227"/>
      <c r="G46" s="227"/>
      <c r="H46" s="227"/>
      <c r="I46" s="227"/>
      <c r="J46" s="227"/>
      <c r="K46" s="227"/>
      <c r="L46" s="227"/>
      <c r="M46" s="227"/>
      <c r="N46" s="227"/>
      <c r="O46" s="227"/>
      <c r="P46" s="228"/>
    </row>
    <row r="47" spans="2:16" ht="15" customHeight="1" x14ac:dyDescent="0.25">
      <c r="B47" s="226"/>
      <c r="C47" s="227"/>
      <c r="D47" s="227"/>
      <c r="E47" s="227"/>
      <c r="F47" s="227"/>
      <c r="G47" s="227"/>
      <c r="H47" s="227"/>
      <c r="I47" s="227"/>
      <c r="J47" s="227"/>
      <c r="K47" s="227"/>
      <c r="L47" s="227"/>
      <c r="M47" s="227"/>
      <c r="N47" s="227"/>
      <c r="O47" s="227"/>
      <c r="P47" s="228"/>
    </row>
    <row r="48" spans="2:16" ht="15" customHeight="1" x14ac:dyDescent="0.25">
      <c r="B48" s="226"/>
      <c r="C48" s="227"/>
      <c r="D48" s="227"/>
      <c r="E48" s="227"/>
      <c r="F48" s="227"/>
      <c r="G48" s="227"/>
      <c r="H48" s="227"/>
      <c r="I48" s="227"/>
      <c r="J48" s="227"/>
      <c r="K48" s="227"/>
      <c r="L48" s="227"/>
      <c r="M48" s="227"/>
      <c r="N48" s="227"/>
      <c r="O48" s="227"/>
      <c r="P48" s="228"/>
    </row>
    <row r="49" spans="2:16" ht="15" customHeight="1" x14ac:dyDescent="0.25">
      <c r="B49" s="226"/>
      <c r="C49" s="227"/>
      <c r="D49" s="227"/>
      <c r="E49" s="227"/>
      <c r="F49" s="227"/>
      <c r="G49" s="227"/>
      <c r="H49" s="227"/>
      <c r="I49" s="227"/>
      <c r="J49" s="227"/>
      <c r="K49" s="227"/>
      <c r="L49" s="227"/>
      <c r="M49" s="227"/>
      <c r="N49" s="227"/>
      <c r="O49" s="227"/>
      <c r="P49" s="228"/>
    </row>
    <row r="50" spans="2:16" ht="15" customHeight="1" x14ac:dyDescent="0.25">
      <c r="B50" s="226"/>
      <c r="C50" s="227"/>
      <c r="D50" s="227"/>
      <c r="E50" s="227"/>
      <c r="F50" s="227"/>
      <c r="G50" s="227"/>
      <c r="H50" s="227"/>
      <c r="I50" s="227"/>
      <c r="J50" s="227"/>
      <c r="K50" s="227"/>
      <c r="L50" s="227"/>
      <c r="M50" s="227"/>
      <c r="N50" s="227"/>
      <c r="O50" s="227"/>
      <c r="P50" s="228"/>
    </row>
    <row r="51" spans="2:16" ht="15" customHeight="1" x14ac:dyDescent="0.25">
      <c r="B51" s="226"/>
      <c r="C51" s="227"/>
      <c r="D51" s="227"/>
      <c r="E51" s="227"/>
      <c r="F51" s="227"/>
      <c r="G51" s="227"/>
      <c r="H51" s="227"/>
      <c r="I51" s="227"/>
      <c r="J51" s="227"/>
      <c r="K51" s="227"/>
      <c r="L51" s="227"/>
      <c r="M51" s="227"/>
      <c r="N51" s="227"/>
      <c r="O51" s="227"/>
      <c r="P51" s="228"/>
    </row>
    <row r="52" spans="2:16" ht="15" customHeight="1" x14ac:dyDescent="0.25">
      <c r="B52" s="226"/>
      <c r="C52" s="227"/>
      <c r="D52" s="227"/>
      <c r="E52" s="227"/>
      <c r="F52" s="227"/>
      <c r="G52" s="227"/>
      <c r="H52" s="227"/>
      <c r="I52" s="227"/>
      <c r="J52" s="227"/>
      <c r="K52" s="227"/>
      <c r="L52" s="227"/>
      <c r="M52" s="227"/>
      <c r="N52" s="227"/>
      <c r="O52" s="227"/>
      <c r="P52" s="228"/>
    </row>
    <row r="53" spans="2:16" ht="15" customHeight="1" x14ac:dyDescent="0.25">
      <c r="B53" s="226"/>
      <c r="C53" s="227"/>
      <c r="D53" s="227"/>
      <c r="E53" s="227"/>
      <c r="F53" s="227"/>
      <c r="G53" s="227"/>
      <c r="H53" s="227"/>
      <c r="I53" s="227"/>
      <c r="J53" s="227"/>
      <c r="K53" s="227"/>
      <c r="L53" s="227"/>
      <c r="M53" s="227"/>
      <c r="N53" s="227"/>
      <c r="O53" s="227"/>
      <c r="P53" s="228"/>
    </row>
    <row r="54" spans="2:16" ht="15" customHeight="1" x14ac:dyDescent="0.25">
      <c r="B54" s="226"/>
      <c r="C54" s="227"/>
      <c r="D54" s="227"/>
      <c r="E54" s="227"/>
      <c r="F54" s="227"/>
      <c r="G54" s="227"/>
      <c r="H54" s="227"/>
      <c r="I54" s="227"/>
      <c r="J54" s="227"/>
      <c r="K54" s="227"/>
      <c r="L54" s="227"/>
      <c r="M54" s="227"/>
      <c r="N54" s="227"/>
      <c r="O54" s="227"/>
      <c r="P54" s="228"/>
    </row>
    <row r="55" spans="2:16" ht="15" customHeight="1" x14ac:dyDescent="0.25">
      <c r="B55" s="226"/>
      <c r="C55" s="227"/>
      <c r="D55" s="227"/>
      <c r="E55" s="227"/>
      <c r="F55" s="227"/>
      <c r="G55" s="227"/>
      <c r="H55" s="227"/>
      <c r="I55" s="227"/>
      <c r="J55" s="227"/>
      <c r="K55" s="227"/>
      <c r="L55" s="227"/>
      <c r="M55" s="227"/>
      <c r="N55" s="227"/>
      <c r="O55" s="227"/>
      <c r="P55" s="228"/>
    </row>
    <row r="56" spans="2:16" ht="15" customHeight="1" x14ac:dyDescent="0.25">
      <c r="B56" s="226"/>
      <c r="C56" s="227"/>
      <c r="D56" s="227"/>
      <c r="E56" s="227"/>
      <c r="F56" s="227"/>
      <c r="G56" s="227"/>
      <c r="H56" s="227"/>
      <c r="I56" s="227"/>
      <c r="J56" s="227"/>
      <c r="K56" s="227"/>
      <c r="L56" s="227"/>
      <c r="M56" s="227"/>
      <c r="N56" s="227"/>
      <c r="O56" s="227"/>
      <c r="P56" s="228"/>
    </row>
    <row r="57" spans="2:16" ht="15" customHeight="1" x14ac:dyDescent="0.25">
      <c r="B57" s="226"/>
      <c r="C57" s="227"/>
      <c r="D57" s="227"/>
      <c r="E57" s="227"/>
      <c r="F57" s="227"/>
      <c r="G57" s="227"/>
      <c r="H57" s="227"/>
      <c r="I57" s="227"/>
      <c r="J57" s="227"/>
      <c r="K57" s="227"/>
      <c r="L57" s="227"/>
      <c r="M57" s="227"/>
      <c r="N57" s="227"/>
      <c r="O57" s="227"/>
      <c r="P57" s="228"/>
    </row>
    <row r="58" spans="2:16" ht="15" customHeight="1" x14ac:dyDescent="0.25">
      <c r="B58" s="226"/>
      <c r="C58" s="227"/>
      <c r="D58" s="227"/>
      <c r="E58" s="227"/>
      <c r="F58" s="227"/>
      <c r="G58" s="227"/>
      <c r="H58" s="227"/>
      <c r="I58" s="227"/>
      <c r="J58" s="227"/>
      <c r="K58" s="227"/>
      <c r="L58" s="227"/>
      <c r="M58" s="227"/>
      <c r="N58" s="227"/>
      <c r="O58" s="227"/>
      <c r="P58" s="228"/>
    </row>
    <row r="59" spans="2:16" ht="15" customHeight="1" x14ac:dyDescent="0.25">
      <c r="B59" s="226"/>
      <c r="C59" s="227"/>
      <c r="D59" s="227"/>
      <c r="E59" s="227"/>
      <c r="F59" s="227"/>
      <c r="G59" s="227"/>
      <c r="H59" s="227"/>
      <c r="I59" s="227"/>
      <c r="J59" s="227"/>
      <c r="K59" s="227"/>
      <c r="L59" s="227"/>
      <c r="M59" s="227"/>
      <c r="N59" s="227"/>
      <c r="O59" s="227"/>
      <c r="P59" s="228"/>
    </row>
    <row r="60" spans="2:16" ht="15" customHeight="1" x14ac:dyDescent="0.25">
      <c r="B60" s="226"/>
      <c r="C60" s="227"/>
      <c r="D60" s="227"/>
      <c r="E60" s="227"/>
      <c r="F60" s="227"/>
      <c r="G60" s="227"/>
      <c r="H60" s="227"/>
      <c r="I60" s="227"/>
      <c r="J60" s="227"/>
      <c r="K60" s="227"/>
      <c r="L60" s="227"/>
      <c r="M60" s="227"/>
      <c r="N60" s="227"/>
      <c r="O60" s="227"/>
      <c r="P60" s="228"/>
    </row>
    <row r="61" spans="2:16" ht="15" customHeight="1" x14ac:dyDescent="0.25">
      <c r="B61" s="226"/>
      <c r="C61" s="227"/>
      <c r="D61" s="227"/>
      <c r="E61" s="227"/>
      <c r="F61" s="227"/>
      <c r="G61" s="227"/>
      <c r="H61" s="227"/>
      <c r="I61" s="227"/>
      <c r="J61" s="227"/>
      <c r="K61" s="227"/>
      <c r="L61" s="227"/>
      <c r="M61" s="227"/>
      <c r="N61" s="227"/>
      <c r="O61" s="227"/>
      <c r="P61" s="228"/>
    </row>
    <row r="62" spans="2:16" ht="15" customHeight="1" x14ac:dyDescent="0.25">
      <c r="B62" s="226"/>
      <c r="C62" s="227"/>
      <c r="D62" s="227"/>
      <c r="E62" s="227"/>
      <c r="F62" s="227"/>
      <c r="G62" s="227"/>
      <c r="H62" s="227"/>
      <c r="I62" s="227"/>
      <c r="J62" s="227"/>
      <c r="K62" s="227"/>
      <c r="L62" s="227"/>
      <c r="M62" s="227"/>
      <c r="N62" s="227"/>
      <c r="O62" s="227"/>
      <c r="P62" s="228"/>
    </row>
    <row r="63" spans="2:16" ht="15" customHeight="1" x14ac:dyDescent="0.25">
      <c r="B63" s="226"/>
      <c r="C63" s="227"/>
      <c r="D63" s="227"/>
      <c r="E63" s="227"/>
      <c r="F63" s="227"/>
      <c r="G63" s="227"/>
      <c r="H63" s="227"/>
      <c r="I63" s="227"/>
      <c r="J63" s="227"/>
      <c r="K63" s="227"/>
      <c r="L63" s="227"/>
      <c r="M63" s="227"/>
      <c r="N63" s="227"/>
      <c r="O63" s="227"/>
      <c r="P63" s="228"/>
    </row>
    <row r="64" spans="2:16" ht="15" customHeight="1" x14ac:dyDescent="0.25">
      <c r="B64" s="226"/>
      <c r="C64" s="227"/>
      <c r="D64" s="227"/>
      <c r="E64" s="227"/>
      <c r="F64" s="227"/>
      <c r="G64" s="227"/>
      <c r="H64" s="227"/>
      <c r="I64" s="227"/>
      <c r="J64" s="227"/>
      <c r="K64" s="227"/>
      <c r="L64" s="227"/>
      <c r="M64" s="227"/>
      <c r="N64" s="227"/>
      <c r="O64" s="227"/>
      <c r="P64" s="228"/>
    </row>
    <row r="65" spans="2:16" ht="15" customHeight="1" x14ac:dyDescent="0.25">
      <c r="B65" s="226"/>
      <c r="C65" s="227"/>
      <c r="D65" s="227"/>
      <c r="E65" s="227"/>
      <c r="F65" s="227"/>
      <c r="G65" s="227"/>
      <c r="H65" s="227"/>
      <c r="I65" s="227"/>
      <c r="J65" s="227"/>
      <c r="K65" s="227"/>
      <c r="L65" s="227"/>
      <c r="M65" s="227"/>
      <c r="N65" s="227"/>
      <c r="O65" s="227"/>
      <c r="P65" s="228"/>
    </row>
    <row r="66" spans="2:16" ht="15" customHeight="1" x14ac:dyDescent="0.25">
      <c r="B66" s="226"/>
      <c r="C66" s="227"/>
      <c r="D66" s="227"/>
      <c r="E66" s="227"/>
      <c r="F66" s="227"/>
      <c r="G66" s="227"/>
      <c r="H66" s="227"/>
      <c r="I66" s="227"/>
      <c r="J66" s="227"/>
      <c r="K66" s="227"/>
      <c r="L66" s="227"/>
      <c r="M66" s="227"/>
      <c r="N66" s="227"/>
      <c r="O66" s="227"/>
      <c r="P66" s="228"/>
    </row>
    <row r="67" spans="2:16" ht="15" customHeight="1" x14ac:dyDescent="0.25">
      <c r="B67" s="226"/>
      <c r="C67" s="227"/>
      <c r="D67" s="227"/>
      <c r="E67" s="227"/>
      <c r="F67" s="227"/>
      <c r="G67" s="227"/>
      <c r="H67" s="227"/>
      <c r="I67" s="227"/>
      <c r="J67" s="227"/>
      <c r="K67" s="227"/>
      <c r="L67" s="227"/>
      <c r="M67" s="227"/>
      <c r="N67" s="227"/>
      <c r="O67" s="227"/>
      <c r="P67" s="228"/>
    </row>
    <row r="68" spans="2:16" ht="15" customHeight="1" x14ac:dyDescent="0.25">
      <c r="B68" s="226"/>
      <c r="C68" s="227"/>
      <c r="D68" s="227"/>
      <c r="E68" s="227"/>
      <c r="F68" s="227"/>
      <c r="G68" s="227"/>
      <c r="H68" s="227"/>
      <c r="I68" s="227"/>
      <c r="J68" s="227"/>
      <c r="K68" s="227"/>
      <c r="L68" s="227"/>
      <c r="M68" s="227"/>
      <c r="N68" s="227"/>
      <c r="O68" s="227"/>
      <c r="P68" s="228"/>
    </row>
    <row r="69" spans="2:16" ht="15" customHeight="1" x14ac:dyDescent="0.25">
      <c r="B69" s="226"/>
      <c r="C69" s="227"/>
      <c r="D69" s="227"/>
      <c r="E69" s="227"/>
      <c r="F69" s="227"/>
      <c r="G69" s="227"/>
      <c r="H69" s="227"/>
      <c r="I69" s="227"/>
      <c r="J69" s="227"/>
      <c r="K69" s="227"/>
      <c r="L69" s="227"/>
      <c r="M69" s="227"/>
      <c r="N69" s="227"/>
      <c r="O69" s="227"/>
      <c r="P69" s="228"/>
    </row>
    <row r="70" spans="2:16" ht="15" customHeight="1" x14ac:dyDescent="0.25">
      <c r="B70" s="226"/>
      <c r="C70" s="227"/>
      <c r="D70" s="227"/>
      <c r="E70" s="227"/>
      <c r="F70" s="227"/>
      <c r="G70" s="227"/>
      <c r="H70" s="227"/>
      <c r="I70" s="227"/>
      <c r="J70" s="227"/>
      <c r="K70" s="227"/>
      <c r="L70" s="227"/>
      <c r="M70" s="227"/>
      <c r="N70" s="227"/>
      <c r="O70" s="227"/>
      <c r="P70" s="228"/>
    </row>
    <row r="71" spans="2:16" ht="15" customHeight="1" x14ac:dyDescent="0.25">
      <c r="B71" s="226"/>
      <c r="C71" s="227"/>
      <c r="D71" s="227"/>
      <c r="E71" s="227"/>
      <c r="F71" s="227"/>
      <c r="G71" s="227"/>
      <c r="H71" s="227"/>
      <c r="I71" s="227"/>
      <c r="J71" s="227"/>
      <c r="K71" s="227"/>
      <c r="L71" s="227"/>
      <c r="M71" s="227"/>
      <c r="N71" s="227"/>
      <c r="O71" s="227"/>
      <c r="P71" s="228"/>
    </row>
    <row r="72" spans="2:16" ht="15" customHeight="1" x14ac:dyDescent="0.25">
      <c r="B72" s="226"/>
      <c r="C72" s="227"/>
      <c r="D72" s="227"/>
      <c r="E72" s="227"/>
      <c r="F72" s="227"/>
      <c r="G72" s="227"/>
      <c r="H72" s="227"/>
      <c r="I72" s="227"/>
      <c r="J72" s="227"/>
      <c r="K72" s="227"/>
      <c r="L72" s="227"/>
      <c r="M72" s="227"/>
      <c r="N72" s="227"/>
      <c r="O72" s="227"/>
      <c r="P72" s="228"/>
    </row>
    <row r="73" spans="2:16" ht="15" customHeight="1" x14ac:dyDescent="0.25">
      <c r="B73" s="226"/>
      <c r="C73" s="227"/>
      <c r="D73" s="227"/>
      <c r="E73" s="227"/>
      <c r="F73" s="227"/>
      <c r="G73" s="227"/>
      <c r="H73" s="227"/>
      <c r="I73" s="227"/>
      <c r="J73" s="227"/>
      <c r="K73" s="227"/>
      <c r="L73" s="227"/>
      <c r="M73" s="227"/>
      <c r="N73" s="227"/>
      <c r="O73" s="227"/>
      <c r="P73" s="228"/>
    </row>
    <row r="74" spans="2:16" ht="15" customHeight="1" x14ac:dyDescent="0.25">
      <c r="B74" s="226"/>
      <c r="C74" s="227"/>
      <c r="D74" s="227"/>
      <c r="E74" s="227"/>
      <c r="F74" s="227"/>
      <c r="G74" s="227"/>
      <c r="H74" s="227"/>
      <c r="I74" s="227"/>
      <c r="J74" s="227"/>
      <c r="K74" s="227"/>
      <c r="L74" s="227"/>
      <c r="M74" s="227"/>
      <c r="N74" s="227"/>
      <c r="O74" s="227"/>
      <c r="P74" s="228"/>
    </row>
    <row r="75" spans="2:16" ht="15" customHeight="1" x14ac:dyDescent="0.25">
      <c r="B75" s="226"/>
      <c r="C75" s="227"/>
      <c r="D75" s="227"/>
      <c r="E75" s="227"/>
      <c r="F75" s="227"/>
      <c r="G75" s="227"/>
      <c r="H75" s="227"/>
      <c r="I75" s="227"/>
      <c r="J75" s="227"/>
      <c r="K75" s="227"/>
      <c r="L75" s="227"/>
      <c r="M75" s="227"/>
      <c r="N75" s="227"/>
      <c r="O75" s="227"/>
      <c r="P75" s="228"/>
    </row>
    <row r="76" spans="2:16" ht="15" customHeight="1" x14ac:dyDescent="0.25">
      <c r="B76" s="226"/>
      <c r="C76" s="227"/>
      <c r="D76" s="227"/>
      <c r="E76" s="227"/>
      <c r="F76" s="227"/>
      <c r="G76" s="227"/>
      <c r="H76" s="227"/>
      <c r="I76" s="227"/>
      <c r="J76" s="227"/>
      <c r="K76" s="227"/>
      <c r="L76" s="227"/>
      <c r="M76" s="227"/>
      <c r="N76" s="227"/>
      <c r="O76" s="227"/>
      <c r="P76" s="228"/>
    </row>
    <row r="77" spans="2:16" ht="15" customHeight="1" x14ac:dyDescent="0.25">
      <c r="B77" s="226"/>
      <c r="C77" s="227"/>
      <c r="D77" s="227"/>
      <c r="E77" s="227"/>
      <c r="F77" s="227"/>
      <c r="G77" s="227"/>
      <c r="H77" s="227"/>
      <c r="I77" s="227"/>
      <c r="J77" s="227"/>
      <c r="K77" s="227"/>
      <c r="L77" s="227"/>
      <c r="M77" s="227"/>
      <c r="N77" s="227"/>
      <c r="O77" s="227"/>
      <c r="P77" s="228"/>
    </row>
    <row r="78" spans="2:16" ht="15" customHeight="1" x14ac:dyDescent="0.25">
      <c r="B78" s="226"/>
      <c r="C78" s="227"/>
      <c r="D78" s="227"/>
      <c r="E78" s="227"/>
      <c r="F78" s="227"/>
      <c r="G78" s="227"/>
      <c r="H78" s="227"/>
      <c r="I78" s="227"/>
      <c r="J78" s="227"/>
      <c r="K78" s="227"/>
      <c r="L78" s="227"/>
      <c r="M78" s="227"/>
      <c r="N78" s="227"/>
      <c r="O78" s="227"/>
      <c r="P78" s="228"/>
    </row>
    <row r="79" spans="2:16" ht="15" customHeight="1" x14ac:dyDescent="0.25">
      <c r="B79" s="226"/>
      <c r="C79" s="227"/>
      <c r="D79" s="227"/>
      <c r="E79" s="227"/>
      <c r="F79" s="227"/>
      <c r="G79" s="227"/>
      <c r="H79" s="227"/>
      <c r="I79" s="227"/>
      <c r="J79" s="227"/>
      <c r="K79" s="227"/>
      <c r="L79" s="227"/>
      <c r="M79" s="227"/>
      <c r="N79" s="227"/>
      <c r="O79" s="227"/>
      <c r="P79" s="228"/>
    </row>
    <row r="80" spans="2:16" ht="15" customHeight="1" x14ac:dyDescent="0.25">
      <c r="B80" s="226"/>
      <c r="C80" s="227"/>
      <c r="D80" s="227"/>
      <c r="E80" s="227"/>
      <c r="F80" s="227"/>
      <c r="G80" s="227"/>
      <c r="H80" s="227"/>
      <c r="I80" s="227"/>
      <c r="J80" s="227"/>
      <c r="K80" s="227"/>
      <c r="L80" s="227"/>
      <c r="M80" s="227"/>
      <c r="N80" s="227"/>
      <c r="O80" s="227"/>
      <c r="P80" s="228"/>
    </row>
    <row r="81" spans="2:16" ht="15" customHeight="1" x14ac:dyDescent="0.25">
      <c r="B81" s="226"/>
      <c r="C81" s="227"/>
      <c r="D81" s="227"/>
      <c r="E81" s="227"/>
      <c r="F81" s="227"/>
      <c r="G81" s="227"/>
      <c r="H81" s="227"/>
      <c r="I81" s="227"/>
      <c r="J81" s="227"/>
      <c r="K81" s="227"/>
      <c r="L81" s="227"/>
      <c r="M81" s="227"/>
      <c r="N81" s="227"/>
      <c r="O81" s="227"/>
      <c r="P81" s="228"/>
    </row>
    <row r="82" spans="2:16" ht="15" customHeight="1" x14ac:dyDescent="0.25">
      <c r="B82" s="226"/>
      <c r="C82" s="227"/>
      <c r="D82" s="227"/>
      <c r="E82" s="227"/>
      <c r="F82" s="227"/>
      <c r="G82" s="227"/>
      <c r="H82" s="227"/>
      <c r="I82" s="227"/>
      <c r="J82" s="227"/>
      <c r="K82" s="227"/>
      <c r="L82" s="227"/>
      <c r="M82" s="227"/>
      <c r="N82" s="227"/>
      <c r="O82" s="227"/>
      <c r="P82" s="228"/>
    </row>
    <row r="83" spans="2:16" ht="15" customHeight="1" x14ac:dyDescent="0.25">
      <c r="B83" s="226"/>
      <c r="C83" s="227"/>
      <c r="D83" s="227"/>
      <c r="E83" s="227"/>
      <c r="F83" s="227"/>
      <c r="G83" s="227"/>
      <c r="H83" s="227"/>
      <c r="I83" s="227"/>
      <c r="J83" s="227"/>
      <c r="K83" s="227"/>
      <c r="L83" s="227"/>
      <c r="M83" s="227"/>
      <c r="N83" s="227"/>
      <c r="O83" s="227"/>
      <c r="P83" s="228"/>
    </row>
    <row r="84" spans="2:16" ht="15" customHeight="1" x14ac:dyDescent="0.25">
      <c r="B84" s="226"/>
      <c r="C84" s="227"/>
      <c r="D84" s="227"/>
      <c r="E84" s="227"/>
      <c r="F84" s="227"/>
      <c r="G84" s="227"/>
      <c r="H84" s="227"/>
      <c r="I84" s="227"/>
      <c r="J84" s="227"/>
      <c r="K84" s="227"/>
      <c r="L84" s="227"/>
      <c r="M84" s="227"/>
      <c r="N84" s="227"/>
      <c r="O84" s="227"/>
      <c r="P84" s="228"/>
    </row>
    <row r="85" spans="2:16" ht="15" customHeight="1" x14ac:dyDescent="0.25">
      <c r="B85" s="226"/>
      <c r="C85" s="227"/>
      <c r="D85" s="227"/>
      <c r="E85" s="227"/>
      <c r="F85" s="227"/>
      <c r="G85" s="227"/>
      <c r="H85" s="227"/>
      <c r="I85" s="227"/>
      <c r="J85" s="227"/>
      <c r="K85" s="227"/>
      <c r="L85" s="227"/>
      <c r="M85" s="227"/>
      <c r="N85" s="227"/>
      <c r="O85" s="227"/>
      <c r="P85" s="228"/>
    </row>
    <row r="86" spans="2:16" ht="15" customHeight="1" x14ac:dyDescent="0.25">
      <c r="B86" s="226"/>
      <c r="C86" s="227"/>
      <c r="D86" s="227"/>
      <c r="E86" s="227"/>
      <c r="F86" s="227"/>
      <c r="G86" s="227"/>
      <c r="H86" s="227"/>
      <c r="I86" s="227"/>
      <c r="J86" s="227"/>
      <c r="K86" s="227"/>
      <c r="L86" s="227"/>
      <c r="M86" s="227"/>
      <c r="N86" s="227"/>
      <c r="O86" s="227"/>
      <c r="P86" s="228"/>
    </row>
    <row r="87" spans="2:16" ht="15" customHeight="1" x14ac:dyDescent="0.25">
      <c r="B87" s="226"/>
      <c r="C87" s="227"/>
      <c r="D87" s="227"/>
      <c r="E87" s="227"/>
      <c r="F87" s="227"/>
      <c r="G87" s="227"/>
      <c r="H87" s="227"/>
      <c r="I87" s="227"/>
      <c r="J87" s="227"/>
      <c r="K87" s="227"/>
      <c r="L87" s="227"/>
      <c r="M87" s="227"/>
      <c r="N87" s="227"/>
      <c r="O87" s="227"/>
      <c r="P87" s="228"/>
    </row>
    <row r="88" spans="2:16" ht="15" customHeight="1" x14ac:dyDescent="0.25">
      <c r="B88" s="226"/>
      <c r="C88" s="227"/>
      <c r="D88" s="227"/>
      <c r="E88" s="227"/>
      <c r="F88" s="227"/>
      <c r="G88" s="227"/>
      <c r="H88" s="227"/>
      <c r="I88" s="227"/>
      <c r="J88" s="227"/>
      <c r="K88" s="227"/>
      <c r="L88" s="227"/>
      <c r="M88" s="227"/>
      <c r="N88" s="227"/>
      <c r="O88" s="227"/>
      <c r="P88" s="228"/>
    </row>
    <row r="89" spans="2:16" ht="15" customHeight="1" x14ac:dyDescent="0.25">
      <c r="B89" s="226"/>
      <c r="C89" s="227"/>
      <c r="D89" s="227"/>
      <c r="E89" s="227"/>
      <c r="F89" s="227"/>
      <c r="G89" s="227"/>
      <c r="H89" s="227"/>
      <c r="I89" s="227"/>
      <c r="J89" s="227"/>
      <c r="K89" s="227"/>
      <c r="L89" s="227"/>
      <c r="M89" s="227"/>
      <c r="N89" s="227"/>
      <c r="O89" s="227"/>
      <c r="P89" s="228"/>
    </row>
    <row r="90" spans="2:16" ht="15" customHeight="1" x14ac:dyDescent="0.25">
      <c r="B90" s="226"/>
      <c r="C90" s="227"/>
      <c r="D90" s="227"/>
      <c r="E90" s="227"/>
      <c r="F90" s="227"/>
      <c r="G90" s="227"/>
      <c r="H90" s="227"/>
      <c r="I90" s="227"/>
      <c r="J90" s="227"/>
      <c r="K90" s="227"/>
      <c r="L90" s="227"/>
      <c r="M90" s="227"/>
      <c r="N90" s="227"/>
      <c r="O90" s="227"/>
      <c r="P90" s="228"/>
    </row>
    <row r="91" spans="2:16" ht="15" customHeight="1" x14ac:dyDescent="0.25">
      <c r="B91" s="226"/>
      <c r="C91" s="227"/>
      <c r="D91" s="227"/>
      <c r="E91" s="227"/>
      <c r="F91" s="227"/>
      <c r="G91" s="227"/>
      <c r="H91" s="227"/>
      <c r="I91" s="227"/>
      <c r="J91" s="227"/>
      <c r="K91" s="227"/>
      <c r="L91" s="227"/>
      <c r="M91" s="227"/>
      <c r="N91" s="227"/>
      <c r="O91" s="227"/>
      <c r="P91" s="228"/>
    </row>
    <row r="92" spans="2:16" ht="15" customHeight="1" x14ac:dyDescent="0.25">
      <c r="B92" s="226"/>
      <c r="C92" s="227"/>
      <c r="D92" s="227"/>
      <c r="E92" s="227"/>
      <c r="F92" s="227"/>
      <c r="G92" s="227"/>
      <c r="H92" s="227"/>
      <c r="I92" s="227"/>
      <c r="J92" s="227"/>
      <c r="K92" s="227"/>
      <c r="L92" s="227"/>
      <c r="M92" s="227"/>
      <c r="N92" s="227"/>
      <c r="O92" s="227"/>
      <c r="P92" s="228"/>
    </row>
    <row r="93" spans="2:16" ht="15" customHeight="1" x14ac:dyDescent="0.25">
      <c r="B93" s="226"/>
      <c r="C93" s="227"/>
      <c r="D93" s="227"/>
      <c r="E93" s="227"/>
      <c r="F93" s="227"/>
      <c r="G93" s="227"/>
      <c r="H93" s="227"/>
      <c r="I93" s="227"/>
      <c r="J93" s="227"/>
      <c r="K93" s="227"/>
      <c r="L93" s="227"/>
      <c r="M93" s="227"/>
      <c r="N93" s="227"/>
      <c r="O93" s="227"/>
      <c r="P93" s="228"/>
    </row>
    <row r="94" spans="2:16" ht="15" customHeight="1" x14ac:dyDescent="0.25">
      <c r="B94" s="226"/>
      <c r="C94" s="227"/>
      <c r="D94" s="227"/>
      <c r="E94" s="227"/>
      <c r="F94" s="227"/>
      <c r="G94" s="227"/>
      <c r="H94" s="227"/>
      <c r="I94" s="227"/>
      <c r="J94" s="227"/>
      <c r="K94" s="227"/>
      <c r="L94" s="227"/>
      <c r="M94" s="227"/>
      <c r="N94" s="227"/>
      <c r="O94" s="227"/>
      <c r="P94" s="228"/>
    </row>
    <row r="95" spans="2:16" ht="15" customHeight="1" x14ac:dyDescent="0.25">
      <c r="B95" s="226"/>
      <c r="C95" s="227"/>
      <c r="D95" s="227"/>
      <c r="E95" s="227"/>
      <c r="F95" s="227"/>
      <c r="G95" s="227"/>
      <c r="H95" s="227"/>
      <c r="I95" s="227"/>
      <c r="J95" s="227"/>
      <c r="K95" s="227"/>
      <c r="L95" s="227"/>
      <c r="M95" s="227"/>
      <c r="N95" s="227"/>
      <c r="O95" s="227"/>
      <c r="P95" s="228"/>
    </row>
    <row r="96" spans="2:16" ht="15" customHeight="1" x14ac:dyDescent="0.25">
      <c r="B96" s="226"/>
      <c r="C96" s="227"/>
      <c r="D96" s="227"/>
      <c r="E96" s="227"/>
      <c r="F96" s="227"/>
      <c r="G96" s="227"/>
      <c r="H96" s="227"/>
      <c r="I96" s="227"/>
      <c r="J96" s="227"/>
      <c r="K96" s="227"/>
      <c r="L96" s="227"/>
      <c r="M96" s="227"/>
      <c r="N96" s="227"/>
      <c r="O96" s="227"/>
      <c r="P96" s="228"/>
    </row>
    <row r="97" spans="2:16" ht="15" customHeight="1" x14ac:dyDescent="0.25">
      <c r="B97" s="226"/>
      <c r="C97" s="227"/>
      <c r="D97" s="227"/>
      <c r="E97" s="227"/>
      <c r="F97" s="227"/>
      <c r="G97" s="227"/>
      <c r="H97" s="227"/>
      <c r="I97" s="227"/>
      <c r="J97" s="227"/>
      <c r="K97" s="227"/>
      <c r="L97" s="227"/>
      <c r="M97" s="227"/>
      <c r="N97" s="227"/>
      <c r="O97" s="227"/>
      <c r="P97" s="228"/>
    </row>
    <row r="98" spans="2:16" ht="15" customHeight="1" x14ac:dyDescent="0.25">
      <c r="B98" s="226"/>
      <c r="C98" s="227"/>
      <c r="D98" s="227"/>
      <c r="E98" s="227"/>
      <c r="F98" s="227"/>
      <c r="G98" s="227"/>
      <c r="H98" s="227"/>
      <c r="I98" s="227"/>
      <c r="J98" s="227"/>
      <c r="K98" s="227"/>
      <c r="L98" s="227"/>
      <c r="M98" s="227"/>
      <c r="N98" s="227"/>
      <c r="O98" s="227"/>
      <c r="P98" s="228"/>
    </row>
    <row r="99" spans="2:16" ht="15" customHeight="1" x14ac:dyDescent="0.25">
      <c r="B99" s="226"/>
      <c r="C99" s="227"/>
      <c r="D99" s="227"/>
      <c r="E99" s="227"/>
      <c r="F99" s="227"/>
      <c r="G99" s="227"/>
      <c r="H99" s="227"/>
      <c r="I99" s="227"/>
      <c r="J99" s="227"/>
      <c r="K99" s="227"/>
      <c r="L99" s="227"/>
      <c r="M99" s="227"/>
      <c r="N99" s="227"/>
      <c r="O99" s="227"/>
      <c r="P99" s="228"/>
    </row>
    <row r="100" spans="2:16" ht="15" customHeight="1" x14ac:dyDescent="0.25">
      <c r="B100" s="226"/>
      <c r="C100" s="227"/>
      <c r="D100" s="227"/>
      <c r="E100" s="227"/>
      <c r="F100" s="227"/>
      <c r="G100" s="227"/>
      <c r="H100" s="227"/>
      <c r="I100" s="227"/>
      <c r="J100" s="227"/>
      <c r="K100" s="227"/>
      <c r="L100" s="227"/>
      <c r="M100" s="227"/>
      <c r="N100" s="227"/>
      <c r="O100" s="227"/>
      <c r="P100" s="228"/>
    </row>
    <row r="101" spans="2:16" ht="15" customHeight="1" x14ac:dyDescent="0.25">
      <c r="B101" s="226"/>
      <c r="C101" s="227"/>
      <c r="D101" s="227"/>
      <c r="E101" s="227"/>
      <c r="F101" s="227"/>
      <c r="G101" s="227"/>
      <c r="H101" s="227"/>
      <c r="I101" s="227"/>
      <c r="J101" s="227"/>
      <c r="K101" s="227"/>
      <c r="L101" s="227"/>
      <c r="M101" s="227"/>
      <c r="N101" s="227"/>
      <c r="O101" s="227"/>
      <c r="P101" s="228"/>
    </row>
    <row r="102" spans="2:16" ht="15" customHeight="1" x14ac:dyDescent="0.25">
      <c r="B102" s="226"/>
      <c r="C102" s="227"/>
      <c r="D102" s="227"/>
      <c r="E102" s="227"/>
      <c r="F102" s="227"/>
      <c r="G102" s="227"/>
      <c r="H102" s="227"/>
      <c r="I102" s="227"/>
      <c r="J102" s="227"/>
      <c r="K102" s="227"/>
      <c r="L102" s="227"/>
      <c r="M102" s="227"/>
      <c r="N102" s="227"/>
      <c r="O102" s="227"/>
      <c r="P102" s="228"/>
    </row>
    <row r="103" spans="2:16" ht="15" customHeight="1" x14ac:dyDescent="0.25">
      <c r="B103" s="226"/>
      <c r="C103" s="227"/>
      <c r="D103" s="227"/>
      <c r="E103" s="227"/>
      <c r="F103" s="227"/>
      <c r="G103" s="227"/>
      <c r="H103" s="227"/>
      <c r="I103" s="227"/>
      <c r="J103" s="227"/>
      <c r="K103" s="227"/>
      <c r="L103" s="227"/>
      <c r="M103" s="227"/>
      <c r="N103" s="227"/>
      <c r="O103" s="227"/>
      <c r="P103" s="228"/>
    </row>
    <row r="104" spans="2:16" ht="15" customHeight="1" x14ac:dyDescent="0.25">
      <c r="B104" s="226"/>
      <c r="C104" s="227"/>
      <c r="D104" s="227"/>
      <c r="E104" s="227"/>
      <c r="F104" s="227"/>
      <c r="G104" s="227"/>
      <c r="H104" s="227"/>
      <c r="I104" s="227"/>
      <c r="J104" s="227"/>
      <c r="K104" s="227"/>
      <c r="L104" s="227"/>
      <c r="M104" s="227"/>
      <c r="N104" s="227"/>
      <c r="O104" s="227"/>
      <c r="P104" s="228"/>
    </row>
    <row r="105" spans="2:16" ht="15" customHeight="1" x14ac:dyDescent="0.25">
      <c r="B105" s="226"/>
      <c r="C105" s="227"/>
      <c r="D105" s="227"/>
      <c r="E105" s="227"/>
      <c r="F105" s="227"/>
      <c r="G105" s="227"/>
      <c r="H105" s="227"/>
      <c r="I105" s="227"/>
      <c r="J105" s="227"/>
      <c r="K105" s="227"/>
      <c r="L105" s="227"/>
      <c r="M105" s="227"/>
      <c r="N105" s="227"/>
      <c r="O105" s="227"/>
      <c r="P105" s="228"/>
    </row>
    <row r="106" spans="2:16" ht="15" customHeight="1" x14ac:dyDescent="0.25">
      <c r="B106" s="226"/>
      <c r="C106" s="227"/>
      <c r="D106" s="227"/>
      <c r="E106" s="227"/>
      <c r="F106" s="227"/>
      <c r="G106" s="227"/>
      <c r="H106" s="227"/>
      <c r="I106" s="227"/>
      <c r="J106" s="227"/>
      <c r="K106" s="227"/>
      <c r="L106" s="227"/>
      <c r="M106" s="227"/>
      <c r="N106" s="227"/>
      <c r="O106" s="227"/>
      <c r="P106" s="228"/>
    </row>
    <row r="107" spans="2:16" ht="15" customHeight="1" x14ac:dyDescent="0.25">
      <c r="B107" s="226"/>
      <c r="C107" s="227"/>
      <c r="D107" s="227"/>
      <c r="E107" s="227"/>
      <c r="F107" s="227"/>
      <c r="G107" s="227"/>
      <c r="H107" s="227"/>
      <c r="I107" s="227"/>
      <c r="J107" s="227"/>
      <c r="K107" s="227"/>
      <c r="L107" s="227"/>
      <c r="M107" s="227"/>
      <c r="N107" s="227"/>
      <c r="O107" s="227"/>
      <c r="P107" s="228"/>
    </row>
    <row r="108" spans="2:16" ht="15" customHeight="1" x14ac:dyDescent="0.25">
      <c r="B108" s="226"/>
      <c r="C108" s="227"/>
      <c r="D108" s="227"/>
      <c r="E108" s="227"/>
      <c r="F108" s="227"/>
      <c r="G108" s="227"/>
      <c r="H108" s="227"/>
      <c r="I108" s="227"/>
      <c r="J108" s="227"/>
      <c r="K108" s="227"/>
      <c r="L108" s="227"/>
      <c r="M108" s="227"/>
      <c r="N108" s="227"/>
      <c r="O108" s="227"/>
      <c r="P108" s="228"/>
    </row>
    <row r="109" spans="2:16" ht="15" customHeight="1" x14ac:dyDescent="0.25">
      <c r="B109" s="226"/>
      <c r="C109" s="227"/>
      <c r="D109" s="227"/>
      <c r="E109" s="227"/>
      <c r="F109" s="227"/>
      <c r="G109" s="227"/>
      <c r="H109" s="227"/>
      <c r="I109" s="227"/>
      <c r="J109" s="227"/>
      <c r="K109" s="227"/>
      <c r="L109" s="227"/>
      <c r="M109" s="227"/>
      <c r="N109" s="227"/>
      <c r="O109" s="227"/>
      <c r="P109" s="228"/>
    </row>
    <row r="110" spans="2:16" ht="15" customHeight="1" x14ac:dyDescent="0.25">
      <c r="B110" s="226"/>
      <c r="C110" s="227"/>
      <c r="D110" s="227"/>
      <c r="E110" s="227"/>
      <c r="F110" s="227"/>
      <c r="G110" s="227"/>
      <c r="H110" s="227"/>
      <c r="I110" s="227"/>
      <c r="J110" s="227"/>
      <c r="K110" s="227"/>
      <c r="L110" s="227"/>
      <c r="M110" s="227"/>
      <c r="N110" s="227"/>
      <c r="O110" s="227"/>
      <c r="P110" s="228"/>
    </row>
    <row r="111" spans="2:16" ht="15" customHeight="1" x14ac:dyDescent="0.25">
      <c r="B111" s="226"/>
      <c r="C111" s="227"/>
      <c r="D111" s="227"/>
      <c r="E111" s="227"/>
      <c r="F111" s="227"/>
      <c r="G111" s="227"/>
      <c r="H111" s="227"/>
      <c r="I111" s="227"/>
      <c r="J111" s="227"/>
      <c r="K111" s="227"/>
      <c r="L111" s="227"/>
      <c r="M111" s="227"/>
      <c r="N111" s="227"/>
      <c r="O111" s="227"/>
      <c r="P111" s="228"/>
    </row>
    <row r="112" spans="2:16" ht="15" customHeight="1" x14ac:dyDescent="0.25">
      <c r="B112" s="226"/>
      <c r="C112" s="227"/>
      <c r="D112" s="227"/>
      <c r="E112" s="227"/>
      <c r="F112" s="227"/>
      <c r="G112" s="227"/>
      <c r="H112" s="227"/>
      <c r="I112" s="227"/>
      <c r="J112" s="227"/>
      <c r="K112" s="227"/>
      <c r="L112" s="227"/>
      <c r="M112" s="227"/>
      <c r="N112" s="227"/>
      <c r="O112" s="227"/>
      <c r="P112" s="228"/>
    </row>
    <row r="113" spans="2:16" ht="15" customHeight="1" x14ac:dyDescent="0.25">
      <c r="B113" s="226"/>
      <c r="C113" s="227"/>
      <c r="D113" s="227"/>
      <c r="E113" s="227"/>
      <c r="F113" s="227"/>
      <c r="G113" s="227"/>
      <c r="H113" s="227"/>
      <c r="I113" s="227"/>
      <c r="J113" s="227"/>
      <c r="K113" s="227"/>
      <c r="L113" s="227"/>
      <c r="M113" s="227"/>
      <c r="N113" s="227"/>
      <c r="O113" s="227"/>
      <c r="P113" s="228"/>
    </row>
    <row r="114" spans="2:16" ht="15" customHeight="1" x14ac:dyDescent="0.25">
      <c r="B114" s="226"/>
      <c r="C114" s="227"/>
      <c r="D114" s="227"/>
      <c r="E114" s="227"/>
      <c r="F114" s="227"/>
      <c r="G114" s="227"/>
      <c r="H114" s="227"/>
      <c r="I114" s="227"/>
      <c r="J114" s="227"/>
      <c r="K114" s="227"/>
      <c r="L114" s="227"/>
      <c r="M114" s="227"/>
      <c r="N114" s="227"/>
      <c r="O114" s="227"/>
      <c r="P114" s="228"/>
    </row>
    <row r="115" spans="2:16" ht="15" customHeight="1" x14ac:dyDescent="0.25">
      <c r="B115" s="226"/>
      <c r="C115" s="227"/>
      <c r="D115" s="227"/>
      <c r="E115" s="227"/>
      <c r="F115" s="227"/>
      <c r="G115" s="227"/>
      <c r="H115" s="227"/>
      <c r="I115" s="227"/>
      <c r="J115" s="227"/>
      <c r="K115" s="227"/>
      <c r="L115" s="227"/>
      <c r="M115" s="227"/>
      <c r="N115" s="227"/>
      <c r="O115" s="227"/>
      <c r="P115" s="228"/>
    </row>
    <row r="116" spans="2:16" ht="15" customHeight="1" x14ac:dyDescent="0.25">
      <c r="B116" s="226"/>
      <c r="C116" s="227"/>
      <c r="D116" s="227"/>
      <c r="E116" s="227"/>
      <c r="F116" s="227"/>
      <c r="G116" s="227"/>
      <c r="H116" s="227"/>
      <c r="I116" s="227"/>
      <c r="J116" s="227"/>
      <c r="K116" s="227"/>
      <c r="L116" s="227"/>
      <c r="M116" s="227"/>
      <c r="N116" s="227"/>
      <c r="O116" s="227"/>
      <c r="P116" s="228"/>
    </row>
    <row r="117" spans="2:16" ht="15" customHeight="1" x14ac:dyDescent="0.25">
      <c r="B117" s="226"/>
      <c r="C117" s="227"/>
      <c r="D117" s="227"/>
      <c r="E117" s="227"/>
      <c r="F117" s="227"/>
      <c r="G117" s="227"/>
      <c r="H117" s="227"/>
      <c r="I117" s="227"/>
      <c r="J117" s="227"/>
      <c r="K117" s="227"/>
      <c r="L117" s="227"/>
      <c r="M117" s="227"/>
      <c r="N117" s="227"/>
      <c r="O117" s="227"/>
      <c r="P117" s="228"/>
    </row>
    <row r="118" spans="2:16" ht="15" customHeight="1" x14ac:dyDescent="0.25">
      <c r="B118" s="226"/>
      <c r="C118" s="227"/>
      <c r="D118" s="227"/>
      <c r="E118" s="227"/>
      <c r="F118" s="227"/>
      <c r="G118" s="227"/>
      <c r="H118" s="227"/>
      <c r="I118" s="227"/>
      <c r="J118" s="227"/>
      <c r="K118" s="227"/>
      <c r="L118" s="227"/>
      <c r="M118" s="227"/>
      <c r="N118" s="227"/>
      <c r="O118" s="227"/>
      <c r="P118" s="228"/>
    </row>
    <row r="119" spans="2:16" ht="15" customHeight="1" x14ac:dyDescent="0.25">
      <c r="B119" s="226"/>
      <c r="C119" s="227"/>
      <c r="D119" s="227"/>
      <c r="E119" s="227"/>
      <c r="F119" s="227"/>
      <c r="G119" s="227"/>
      <c r="H119" s="227"/>
      <c r="I119" s="227"/>
      <c r="J119" s="227"/>
      <c r="K119" s="227"/>
      <c r="L119" s="227"/>
      <c r="M119" s="227"/>
      <c r="N119" s="227"/>
      <c r="O119" s="227"/>
      <c r="P119" s="228"/>
    </row>
    <row r="120" spans="2:16" ht="15" customHeight="1" x14ac:dyDescent="0.25">
      <c r="B120" s="226"/>
      <c r="C120" s="227"/>
      <c r="D120" s="227"/>
      <c r="E120" s="227"/>
      <c r="F120" s="227"/>
      <c r="G120" s="227"/>
      <c r="H120" s="227"/>
      <c r="I120" s="227"/>
      <c r="J120" s="227"/>
      <c r="K120" s="227"/>
      <c r="L120" s="227"/>
      <c r="M120" s="227"/>
      <c r="N120" s="227"/>
      <c r="O120" s="227"/>
      <c r="P120" s="228"/>
    </row>
    <row r="121" spans="2:16" ht="15" customHeight="1" x14ac:dyDescent="0.25">
      <c r="B121" s="226"/>
      <c r="C121" s="227"/>
      <c r="D121" s="227"/>
      <c r="E121" s="227"/>
      <c r="F121" s="227"/>
      <c r="G121" s="227"/>
      <c r="H121" s="227"/>
      <c r="I121" s="227"/>
      <c r="J121" s="227"/>
      <c r="K121" s="227"/>
      <c r="L121" s="227"/>
      <c r="M121" s="227"/>
      <c r="N121" s="227"/>
      <c r="O121" s="227"/>
      <c r="P121" s="228"/>
    </row>
    <row r="122" spans="2:16" ht="15" customHeight="1" x14ac:dyDescent="0.25">
      <c r="B122" s="95"/>
      <c r="C122" s="96"/>
      <c r="D122" s="96"/>
      <c r="E122" s="96"/>
      <c r="F122" s="96"/>
      <c r="G122" s="96"/>
      <c r="H122" s="96"/>
      <c r="I122" s="96"/>
      <c r="J122" s="96"/>
      <c r="K122" s="96"/>
      <c r="L122" s="96"/>
      <c r="M122" s="96"/>
      <c r="N122" s="96"/>
      <c r="O122" s="96"/>
      <c r="P122" s="97"/>
    </row>
    <row r="123" spans="2:16" ht="15" customHeight="1" x14ac:dyDescent="0.25">
      <c r="B123" s="95"/>
      <c r="C123" s="96"/>
      <c r="D123" s="96"/>
      <c r="E123" s="96"/>
      <c r="F123" s="96"/>
      <c r="G123" s="96"/>
      <c r="H123" s="96"/>
      <c r="I123" s="96"/>
      <c r="J123" s="96"/>
      <c r="K123" s="96"/>
      <c r="L123" s="96"/>
      <c r="M123" s="96"/>
      <c r="N123" s="96"/>
      <c r="O123" s="96"/>
      <c r="P123" s="97"/>
    </row>
    <row r="124" spans="2:16" ht="15" customHeight="1" x14ac:dyDescent="0.25">
      <c r="B124" s="95"/>
      <c r="C124" s="96"/>
      <c r="D124" s="96"/>
      <c r="E124" s="96"/>
      <c r="F124" s="96"/>
      <c r="G124" s="96"/>
      <c r="H124" s="96"/>
      <c r="I124" s="96"/>
      <c r="J124" s="96"/>
      <c r="K124" s="96"/>
      <c r="L124" s="96"/>
      <c r="M124" s="96"/>
      <c r="N124" s="96"/>
      <c r="O124" s="96"/>
      <c r="P124" s="97"/>
    </row>
    <row r="125" spans="2:16" ht="15" customHeight="1" x14ac:dyDescent="0.25">
      <c r="B125" s="95"/>
      <c r="C125" s="96"/>
      <c r="D125" s="96"/>
      <c r="E125" s="96"/>
      <c r="F125" s="96"/>
      <c r="G125" s="96"/>
      <c r="H125" s="96"/>
      <c r="I125" s="96"/>
      <c r="J125" s="96"/>
      <c r="K125" s="96"/>
      <c r="L125" s="96"/>
      <c r="M125" s="96"/>
      <c r="N125" s="96"/>
      <c r="O125" s="96"/>
      <c r="P125" s="97"/>
    </row>
    <row r="126" spans="2:16" ht="15" customHeight="1" x14ac:dyDescent="0.25">
      <c r="B126" s="95"/>
      <c r="C126" s="96"/>
      <c r="D126" s="96"/>
      <c r="E126" s="96"/>
      <c r="F126" s="96"/>
      <c r="G126" s="96"/>
      <c r="H126" s="96"/>
      <c r="I126" s="96"/>
      <c r="J126" s="96"/>
      <c r="K126" s="96"/>
      <c r="L126" s="96"/>
      <c r="M126" s="96"/>
      <c r="N126" s="96"/>
      <c r="O126" s="96"/>
      <c r="P126" s="97"/>
    </row>
    <row r="127" spans="2:16" ht="15" customHeight="1" x14ac:dyDescent="0.25">
      <c r="B127" s="95"/>
      <c r="C127" s="96"/>
      <c r="D127" s="96"/>
      <c r="E127" s="96"/>
      <c r="F127" s="96"/>
      <c r="G127" s="96"/>
      <c r="H127" s="96"/>
      <c r="I127" s="96"/>
      <c r="J127" s="96"/>
      <c r="K127" s="96"/>
      <c r="L127" s="96"/>
      <c r="M127" s="96"/>
      <c r="N127" s="96"/>
      <c r="O127" s="96"/>
      <c r="P127" s="97"/>
    </row>
    <row r="128" spans="2:16" ht="15" customHeight="1" x14ac:dyDescent="0.25">
      <c r="B128" s="95"/>
      <c r="C128" s="96"/>
      <c r="D128" s="96"/>
      <c r="E128" s="96"/>
      <c r="F128" s="96"/>
      <c r="G128" s="96"/>
      <c r="H128" s="96"/>
      <c r="I128" s="96"/>
      <c r="J128" s="96"/>
      <c r="K128" s="96"/>
      <c r="L128" s="96"/>
      <c r="M128" s="96"/>
      <c r="N128" s="96"/>
      <c r="O128" s="96"/>
      <c r="P128" s="97"/>
    </row>
    <row r="129" spans="2:19" ht="15" customHeight="1" x14ac:dyDescent="0.25">
      <c r="B129" s="95"/>
      <c r="C129" s="96"/>
      <c r="D129" s="96"/>
      <c r="E129" s="96"/>
      <c r="F129" s="96"/>
      <c r="G129" s="96"/>
      <c r="H129" s="96"/>
      <c r="I129" s="96"/>
      <c r="J129" s="96"/>
      <c r="K129" s="96"/>
      <c r="L129" s="96"/>
      <c r="M129" s="96"/>
      <c r="N129" s="96"/>
      <c r="O129" s="96"/>
      <c r="P129" s="97"/>
    </row>
    <row r="130" spans="2:19" ht="15" customHeight="1" x14ac:dyDescent="0.25">
      <c r="B130" s="95"/>
      <c r="C130" s="96"/>
      <c r="D130" s="96"/>
      <c r="E130" s="96"/>
      <c r="F130" s="96"/>
      <c r="G130" s="96"/>
      <c r="H130" s="96"/>
      <c r="I130" s="96"/>
      <c r="J130" s="96"/>
      <c r="K130" s="96"/>
      <c r="L130" s="96"/>
      <c r="M130" s="96"/>
      <c r="N130" s="96"/>
      <c r="O130" s="96"/>
      <c r="P130" s="97"/>
    </row>
    <row r="131" spans="2:19" ht="15" customHeight="1" x14ac:dyDescent="0.25">
      <c r="B131" s="95"/>
      <c r="C131" s="96"/>
      <c r="D131" s="96"/>
      <c r="E131" s="96"/>
      <c r="F131" s="96"/>
      <c r="G131" s="96"/>
      <c r="H131" s="96"/>
      <c r="I131" s="96"/>
      <c r="J131" s="96"/>
      <c r="K131" s="96"/>
      <c r="L131" s="96"/>
      <c r="M131" s="96"/>
      <c r="N131" s="96"/>
      <c r="O131" s="96"/>
      <c r="P131" s="97"/>
    </row>
    <row r="132" spans="2:19" ht="15" customHeight="1" x14ac:dyDescent="0.25">
      <c r="B132" s="95"/>
      <c r="C132" s="96"/>
      <c r="D132" s="96"/>
      <c r="E132" s="96"/>
      <c r="F132" s="96"/>
      <c r="G132" s="96"/>
      <c r="H132" s="96"/>
      <c r="I132" s="96"/>
      <c r="J132" s="96"/>
      <c r="K132" s="96"/>
      <c r="L132" s="96"/>
      <c r="M132" s="96"/>
      <c r="N132" s="96"/>
      <c r="O132" s="96"/>
      <c r="P132" s="97"/>
    </row>
    <row r="133" spans="2:19" ht="15" customHeight="1" x14ac:dyDescent="0.25">
      <c r="B133" s="95"/>
      <c r="C133" s="96"/>
      <c r="D133" s="96"/>
      <c r="E133" s="96"/>
      <c r="F133" s="96"/>
      <c r="G133" s="96"/>
      <c r="H133" s="96"/>
      <c r="I133" s="96"/>
      <c r="J133" s="96"/>
      <c r="K133" s="96"/>
      <c r="L133" s="96"/>
      <c r="M133" s="96"/>
      <c r="N133" s="96"/>
      <c r="O133" s="96"/>
      <c r="P133" s="97"/>
    </row>
    <row r="134" spans="2:19" ht="15" customHeight="1" x14ac:dyDescent="0.25">
      <c r="B134" s="95"/>
      <c r="C134" s="96"/>
      <c r="D134" s="96"/>
      <c r="E134" s="96"/>
      <c r="F134" s="96"/>
      <c r="G134" s="96"/>
      <c r="H134" s="96"/>
      <c r="I134" s="96"/>
      <c r="J134" s="96"/>
      <c r="K134" s="96"/>
      <c r="L134" s="96"/>
      <c r="M134" s="96"/>
      <c r="N134" s="96"/>
      <c r="O134" s="96"/>
      <c r="P134" s="97"/>
    </row>
    <row r="135" spans="2:19" ht="15" customHeight="1" x14ac:dyDescent="0.25">
      <c r="B135" s="95"/>
      <c r="C135" s="96"/>
      <c r="D135" s="96"/>
      <c r="E135" s="96"/>
      <c r="F135" s="96"/>
      <c r="G135" s="96"/>
      <c r="H135" s="96"/>
      <c r="I135" s="96"/>
      <c r="J135" s="96"/>
      <c r="K135" s="96"/>
      <c r="L135" s="96"/>
      <c r="M135" s="96"/>
      <c r="N135" s="96"/>
      <c r="O135" s="96"/>
      <c r="P135" s="97"/>
    </row>
    <row r="136" spans="2:19" ht="15" customHeight="1" x14ac:dyDescent="0.25">
      <c r="B136" s="95"/>
      <c r="C136" s="96"/>
      <c r="D136" s="96"/>
      <c r="E136" s="96"/>
      <c r="F136" s="96"/>
      <c r="G136" s="96"/>
      <c r="H136" s="96"/>
      <c r="I136" s="96"/>
      <c r="J136" s="96"/>
      <c r="K136" s="96"/>
      <c r="L136" s="96"/>
      <c r="M136" s="96"/>
      <c r="N136" s="96"/>
      <c r="O136" s="96"/>
      <c r="P136" s="97"/>
    </row>
    <row r="137" spans="2:19" ht="15" customHeight="1" x14ac:dyDescent="0.25">
      <c r="B137" s="95"/>
      <c r="C137" s="96"/>
      <c r="D137" s="96"/>
      <c r="E137" s="96"/>
      <c r="F137" s="96"/>
      <c r="G137" s="96"/>
      <c r="H137" s="96"/>
      <c r="I137" s="96"/>
      <c r="J137" s="96"/>
      <c r="K137" s="96"/>
      <c r="L137" s="96"/>
      <c r="M137" s="96"/>
      <c r="N137" s="96"/>
      <c r="O137" s="96"/>
      <c r="P137" s="97"/>
    </row>
    <row r="138" spans="2:19" ht="15" customHeight="1" x14ac:dyDescent="0.25">
      <c r="B138" s="95"/>
      <c r="C138" s="96"/>
      <c r="D138" s="96"/>
      <c r="E138" s="96"/>
      <c r="F138" s="96"/>
      <c r="G138" s="96"/>
      <c r="H138" s="96"/>
      <c r="I138" s="96"/>
      <c r="J138" s="96"/>
      <c r="K138" s="96"/>
      <c r="L138" s="96"/>
      <c r="M138" s="96"/>
      <c r="N138" s="96"/>
      <c r="O138" s="96"/>
      <c r="P138" s="97"/>
    </row>
    <row r="139" spans="2:19" ht="15" customHeight="1" x14ac:dyDescent="0.25">
      <c r="B139" s="95"/>
      <c r="C139" s="96"/>
      <c r="D139" s="96"/>
      <c r="E139" s="96"/>
      <c r="F139" s="96"/>
      <c r="G139" s="96"/>
      <c r="H139" s="96"/>
      <c r="I139" s="96"/>
      <c r="J139" s="96"/>
      <c r="K139" s="96"/>
      <c r="L139" s="96"/>
      <c r="M139" s="96"/>
      <c r="N139" s="96"/>
      <c r="O139" s="96"/>
      <c r="P139" s="97"/>
    </row>
    <row r="140" spans="2:19" ht="15" customHeight="1" x14ac:dyDescent="0.25">
      <c r="B140" s="95"/>
      <c r="C140" s="96"/>
      <c r="D140" s="96"/>
      <c r="E140" s="96"/>
      <c r="F140" s="96"/>
      <c r="G140" s="96"/>
      <c r="H140" s="96"/>
      <c r="I140" s="96"/>
      <c r="J140" s="96"/>
      <c r="K140" s="96"/>
      <c r="L140" s="96"/>
      <c r="M140" s="96"/>
      <c r="N140" s="96"/>
      <c r="O140" s="96"/>
      <c r="P140" s="97"/>
    </row>
    <row r="141" spans="2:19" ht="15" customHeight="1" x14ac:dyDescent="0.25">
      <c r="B141" s="95"/>
      <c r="C141" s="96"/>
      <c r="D141" s="96"/>
      <c r="E141" s="96"/>
      <c r="F141" s="96"/>
      <c r="G141" s="96"/>
      <c r="H141" s="96"/>
      <c r="I141" s="96"/>
      <c r="J141" s="96"/>
      <c r="K141" s="96"/>
      <c r="L141" s="96"/>
      <c r="M141" s="96"/>
      <c r="N141" s="96"/>
      <c r="O141" s="96"/>
      <c r="P141" s="97"/>
    </row>
    <row r="142" spans="2:19" ht="15" customHeight="1" x14ac:dyDescent="0.25">
      <c r="B142" s="95"/>
      <c r="C142" s="96"/>
      <c r="D142" s="96"/>
      <c r="E142" s="96"/>
      <c r="F142" s="96"/>
      <c r="G142" s="96"/>
      <c r="H142" s="96"/>
      <c r="I142" s="96"/>
      <c r="J142" s="96"/>
      <c r="K142" s="96"/>
      <c r="L142" s="96"/>
      <c r="M142" s="96"/>
      <c r="N142" s="96"/>
      <c r="O142" s="96"/>
      <c r="P142" s="97"/>
    </row>
    <row r="143" spans="2:19" ht="15" customHeight="1" x14ac:dyDescent="0.25">
      <c r="B143" s="95"/>
      <c r="C143" s="96"/>
      <c r="D143" s="96"/>
      <c r="E143" s="96"/>
      <c r="F143" s="96"/>
      <c r="G143" s="96"/>
      <c r="H143" s="96"/>
      <c r="I143" s="96"/>
      <c r="J143" s="96"/>
      <c r="K143" s="96"/>
      <c r="L143" s="96"/>
      <c r="M143" s="96"/>
      <c r="N143" s="96"/>
      <c r="O143" s="96"/>
      <c r="P143" s="97"/>
      <c r="R143" s="107"/>
      <c r="S143" s="35"/>
    </row>
    <row r="144" spans="2:19" ht="15" customHeight="1" x14ac:dyDescent="0.25">
      <c r="B144" s="95"/>
      <c r="C144" s="96"/>
      <c r="D144" s="96"/>
      <c r="E144" s="96"/>
      <c r="F144" s="96"/>
      <c r="G144" s="96"/>
      <c r="H144" s="96"/>
      <c r="I144" s="96"/>
      <c r="J144" s="96"/>
      <c r="K144" s="96"/>
      <c r="L144" s="96"/>
      <c r="M144" s="96"/>
      <c r="N144" s="96"/>
      <c r="O144" s="96"/>
      <c r="P144" s="97"/>
      <c r="R144" s="107"/>
      <c r="S144" s="35"/>
    </row>
    <row r="145" spans="2:19" ht="15" customHeight="1" x14ac:dyDescent="0.25">
      <c r="B145" s="95"/>
      <c r="C145" s="96"/>
      <c r="D145" s="96"/>
      <c r="E145" s="96"/>
      <c r="F145" s="96"/>
      <c r="G145" s="96"/>
      <c r="H145" s="96"/>
      <c r="I145" s="96"/>
      <c r="J145" s="96"/>
      <c r="K145" s="96"/>
      <c r="L145" s="96"/>
      <c r="M145" s="96"/>
      <c r="N145" s="96"/>
      <c r="O145" s="96"/>
      <c r="P145" s="97"/>
      <c r="R145" s="107"/>
      <c r="S145" s="109"/>
    </row>
    <row r="146" spans="2:19" ht="15" customHeight="1" x14ac:dyDescent="0.25">
      <c r="B146" s="95"/>
      <c r="C146" s="96"/>
      <c r="D146" s="96"/>
      <c r="E146" s="96"/>
      <c r="F146" s="96"/>
      <c r="G146" s="96"/>
      <c r="H146" s="96"/>
      <c r="I146" s="96"/>
      <c r="J146" s="96"/>
      <c r="K146" s="96"/>
      <c r="L146" s="96"/>
      <c r="M146" s="96"/>
      <c r="N146" s="96"/>
      <c r="O146" s="96"/>
      <c r="P146" s="97"/>
      <c r="R146" s="24"/>
      <c r="S146" s="35"/>
    </row>
    <row r="147" spans="2:19" ht="15" customHeight="1" x14ac:dyDescent="0.25">
      <c r="B147" s="95"/>
      <c r="C147" s="96"/>
      <c r="D147" s="96"/>
      <c r="E147" s="96"/>
      <c r="F147" s="96"/>
      <c r="G147" s="96"/>
      <c r="H147" s="96"/>
      <c r="I147" s="96"/>
      <c r="J147" s="96"/>
      <c r="K147" s="96"/>
      <c r="L147" s="96"/>
      <c r="M147" s="96"/>
      <c r="N147" s="96"/>
      <c r="O147" s="96"/>
      <c r="P147" s="97"/>
    </row>
    <row r="148" spans="2:19" ht="15" customHeight="1" x14ac:dyDescent="0.25">
      <c r="B148" s="95"/>
      <c r="C148" s="96"/>
      <c r="D148" s="96"/>
      <c r="E148" s="96"/>
      <c r="F148" s="96"/>
      <c r="G148" s="96"/>
      <c r="H148" s="96"/>
      <c r="I148" s="96"/>
      <c r="J148" s="96"/>
      <c r="K148" s="96"/>
      <c r="L148" s="96"/>
      <c r="M148" s="96"/>
      <c r="N148" s="96"/>
      <c r="O148" s="96"/>
      <c r="P148" s="97"/>
    </row>
    <row r="149" spans="2:19" ht="15" customHeight="1" x14ac:dyDescent="0.25">
      <c r="B149" s="95"/>
      <c r="C149" s="96"/>
      <c r="D149" s="96"/>
      <c r="E149" s="96"/>
      <c r="F149" s="96"/>
      <c r="G149" s="96"/>
      <c r="H149" s="96"/>
      <c r="I149" s="96"/>
      <c r="J149" s="96"/>
      <c r="K149" s="96"/>
      <c r="L149" s="96"/>
      <c r="M149" s="96"/>
      <c r="N149" s="96"/>
      <c r="O149" s="96"/>
      <c r="P149" s="97"/>
    </row>
    <row r="150" spans="2:19" ht="15" customHeight="1" x14ac:dyDescent="0.25">
      <c r="B150" s="95"/>
      <c r="C150" s="96"/>
      <c r="D150" s="96"/>
      <c r="E150" s="96"/>
      <c r="F150" s="96"/>
      <c r="G150" s="96"/>
      <c r="H150" s="96"/>
      <c r="I150" s="96"/>
      <c r="J150" s="96"/>
      <c r="K150" s="96"/>
      <c r="L150" s="96"/>
      <c r="M150" s="96"/>
      <c r="N150" s="96"/>
      <c r="O150" s="96"/>
      <c r="P150" s="97"/>
    </row>
    <row r="151" spans="2:19" ht="15" customHeight="1" x14ac:dyDescent="0.25">
      <c r="B151" s="95"/>
      <c r="C151" s="96"/>
      <c r="D151" s="96"/>
      <c r="E151" s="96"/>
      <c r="F151" s="96"/>
      <c r="G151" s="96"/>
      <c r="H151" s="96"/>
      <c r="I151" s="96"/>
      <c r="J151" s="96"/>
      <c r="K151" s="96"/>
      <c r="L151" s="96"/>
      <c r="M151" s="96"/>
      <c r="N151" s="96"/>
      <c r="O151" s="96"/>
      <c r="P151" s="97"/>
    </row>
    <row r="152" spans="2:19" ht="15" customHeight="1" x14ac:dyDescent="0.25">
      <c r="B152" s="95"/>
      <c r="C152" s="96"/>
      <c r="D152" s="96"/>
      <c r="E152" s="96"/>
      <c r="F152" s="96"/>
      <c r="G152" s="96"/>
      <c r="H152" s="96"/>
      <c r="I152" s="96"/>
      <c r="J152" s="96"/>
      <c r="K152" s="96"/>
      <c r="L152" s="96"/>
      <c r="M152" s="96"/>
      <c r="N152" s="96"/>
      <c r="O152" s="96"/>
      <c r="P152" s="97"/>
    </row>
    <row r="153" spans="2:19" ht="15" customHeight="1" x14ac:dyDescent="0.25">
      <c r="B153" s="95"/>
      <c r="C153" s="96"/>
      <c r="D153" s="96"/>
      <c r="E153" s="96"/>
      <c r="F153" s="96"/>
      <c r="G153" s="96"/>
      <c r="H153" s="96"/>
      <c r="I153" s="96"/>
      <c r="J153" s="96"/>
      <c r="K153" s="96"/>
      <c r="L153" s="96"/>
      <c r="M153" s="96"/>
      <c r="N153" s="96"/>
      <c r="O153" s="96"/>
      <c r="P153" s="97"/>
    </row>
    <row r="154" spans="2:19" ht="15" customHeight="1" x14ac:dyDescent="0.25">
      <c r="B154" s="95"/>
      <c r="C154" s="96"/>
      <c r="D154" s="96"/>
      <c r="E154" s="96"/>
      <c r="F154" s="96"/>
      <c r="G154" s="96"/>
      <c r="H154" s="96"/>
      <c r="I154" s="96"/>
      <c r="J154" s="96"/>
      <c r="K154" s="96"/>
      <c r="L154" s="96"/>
      <c r="M154" s="96"/>
      <c r="N154" s="96"/>
      <c r="O154" s="96"/>
      <c r="P154" s="97"/>
    </row>
    <row r="155" spans="2:19" ht="15" customHeight="1" x14ac:dyDescent="0.25">
      <c r="B155" s="95"/>
      <c r="C155" s="96"/>
      <c r="D155" s="96"/>
      <c r="E155" s="96"/>
      <c r="F155" s="96"/>
      <c r="G155" s="96"/>
      <c r="H155" s="96"/>
      <c r="I155" s="96"/>
      <c r="J155" s="96"/>
      <c r="K155" s="96"/>
      <c r="L155" s="96"/>
      <c r="M155" s="96"/>
      <c r="N155" s="96"/>
      <c r="O155" s="96"/>
      <c r="P155" s="97"/>
    </row>
    <row r="156" spans="2:19" ht="15" customHeight="1" x14ac:dyDescent="0.25">
      <c r="B156" s="95"/>
      <c r="C156" s="96"/>
      <c r="D156" s="96"/>
      <c r="E156" s="96"/>
      <c r="F156" s="96"/>
      <c r="G156" s="96"/>
      <c r="H156" s="96"/>
      <c r="I156" s="96"/>
      <c r="J156" s="96"/>
      <c r="K156" s="96"/>
      <c r="L156" s="96"/>
      <c r="M156" s="96"/>
      <c r="N156" s="96"/>
      <c r="O156" s="96"/>
      <c r="P156" s="97"/>
    </row>
    <row r="157" spans="2:19" ht="15" customHeight="1" x14ac:dyDescent="0.25">
      <c r="B157" s="95"/>
      <c r="C157" s="96"/>
      <c r="D157" s="96"/>
      <c r="E157" s="96"/>
      <c r="F157" s="96"/>
      <c r="G157" s="96"/>
      <c r="H157" s="96"/>
      <c r="I157" s="96"/>
      <c r="J157" s="96"/>
      <c r="K157" s="96"/>
      <c r="L157" s="96"/>
      <c r="M157" s="96"/>
      <c r="N157" s="96"/>
      <c r="O157" s="96"/>
      <c r="P157" s="97"/>
    </row>
    <row r="158" spans="2:19" ht="15" customHeight="1" x14ac:dyDescent="0.25">
      <c r="B158" s="95"/>
      <c r="C158" s="96"/>
      <c r="D158" s="96"/>
      <c r="E158" s="96"/>
      <c r="F158" s="96"/>
      <c r="G158" s="96"/>
      <c r="H158" s="96"/>
      <c r="I158" s="96"/>
      <c r="J158" s="96"/>
      <c r="K158" s="96"/>
      <c r="L158" s="96"/>
      <c r="M158" s="96"/>
      <c r="N158" s="96"/>
      <c r="O158" s="96"/>
      <c r="P158" s="97"/>
    </row>
    <row r="159" spans="2:19" ht="15" customHeight="1" x14ac:dyDescent="0.25">
      <c r="B159" s="95"/>
      <c r="C159" s="96"/>
      <c r="D159" s="96"/>
      <c r="E159" s="96"/>
      <c r="F159" s="96"/>
      <c r="G159" s="96"/>
      <c r="H159" s="96"/>
      <c r="I159" s="96"/>
      <c r="J159" s="96"/>
      <c r="K159" s="96"/>
      <c r="L159" s="96"/>
      <c r="M159" s="96"/>
      <c r="N159" s="96"/>
      <c r="O159" s="96"/>
      <c r="P159" s="97"/>
    </row>
    <row r="160" spans="2:19" ht="15" customHeight="1" x14ac:dyDescent="0.25">
      <c r="B160" s="95"/>
      <c r="C160" s="96"/>
      <c r="D160" s="96"/>
      <c r="E160" s="96"/>
      <c r="F160" s="96"/>
      <c r="G160" s="96"/>
      <c r="H160" s="96"/>
      <c r="I160" s="96"/>
      <c r="J160" s="96"/>
      <c r="K160" s="96"/>
      <c r="L160" s="96"/>
      <c r="M160" s="96"/>
      <c r="N160" s="96"/>
      <c r="O160" s="96"/>
      <c r="P160" s="97"/>
    </row>
    <row r="161" spans="2:16" ht="15" customHeight="1" x14ac:dyDescent="0.25">
      <c r="B161" s="95"/>
      <c r="C161" s="96"/>
      <c r="D161" s="96"/>
      <c r="E161" s="96"/>
      <c r="F161" s="96"/>
      <c r="G161" s="96"/>
      <c r="H161" s="96"/>
      <c r="I161" s="96"/>
      <c r="J161" s="96"/>
      <c r="K161" s="96"/>
      <c r="L161" s="96"/>
      <c r="M161" s="96"/>
      <c r="N161" s="96"/>
      <c r="O161" s="96"/>
      <c r="P161" s="97"/>
    </row>
    <row r="162" spans="2:16" ht="15" customHeight="1" x14ac:dyDescent="0.25">
      <c r="B162" s="95"/>
      <c r="C162" s="96"/>
      <c r="D162" s="96"/>
      <c r="E162" s="96"/>
      <c r="F162" s="96"/>
      <c r="G162" s="96"/>
      <c r="H162" s="96"/>
      <c r="I162" s="96"/>
      <c r="J162" s="96"/>
      <c r="K162" s="96"/>
      <c r="L162" s="96"/>
      <c r="M162" s="96"/>
      <c r="N162" s="96"/>
      <c r="O162" s="96"/>
      <c r="P162" s="97"/>
    </row>
    <row r="163" spans="2:16" ht="15" customHeight="1" x14ac:dyDescent="0.25">
      <c r="B163" s="95"/>
      <c r="C163" s="96"/>
      <c r="D163" s="96"/>
      <c r="E163" s="96"/>
      <c r="F163" s="96"/>
      <c r="G163" s="96"/>
      <c r="H163" s="96"/>
      <c r="I163" s="96"/>
      <c r="J163" s="96"/>
      <c r="K163" s="96"/>
      <c r="L163" s="96"/>
      <c r="M163" s="96"/>
      <c r="N163" s="96"/>
      <c r="O163" s="96"/>
      <c r="P163" s="97"/>
    </row>
    <row r="164" spans="2:16" ht="15" customHeight="1" x14ac:dyDescent="0.25">
      <c r="B164" s="95"/>
      <c r="C164" s="96"/>
      <c r="D164" s="96"/>
      <c r="E164" s="96"/>
      <c r="F164" s="96"/>
      <c r="G164" s="96"/>
      <c r="H164" s="96"/>
      <c r="I164" s="96"/>
      <c r="J164" s="96"/>
      <c r="K164" s="96"/>
      <c r="L164" s="96"/>
      <c r="M164" s="96"/>
      <c r="N164" s="96"/>
      <c r="O164" s="96"/>
      <c r="P164" s="97"/>
    </row>
    <row r="165" spans="2:16" ht="15" customHeight="1" x14ac:dyDescent="0.25">
      <c r="B165" s="95"/>
      <c r="C165" s="96"/>
      <c r="D165" s="96"/>
      <c r="E165" s="96"/>
      <c r="F165" s="96"/>
      <c r="G165" s="96"/>
      <c r="H165" s="96"/>
      <c r="I165" s="96"/>
      <c r="J165" s="96"/>
      <c r="K165" s="96"/>
      <c r="L165" s="96"/>
      <c r="M165" s="96"/>
      <c r="N165" s="96"/>
      <c r="O165" s="96"/>
      <c r="P165" s="97"/>
    </row>
    <row r="166" spans="2:16" ht="15" customHeight="1" x14ac:dyDescent="0.25">
      <c r="B166" s="95"/>
      <c r="C166" s="96"/>
      <c r="D166" s="96"/>
      <c r="E166" s="96"/>
      <c r="F166" s="96"/>
      <c r="G166" s="96"/>
      <c r="H166" s="96"/>
      <c r="I166" s="96"/>
      <c r="J166" s="96"/>
      <c r="K166" s="96"/>
      <c r="L166" s="96"/>
      <c r="M166" s="96"/>
      <c r="N166" s="96"/>
      <c r="O166" s="96"/>
      <c r="P166" s="97"/>
    </row>
    <row r="167" spans="2:16" ht="15" customHeight="1" x14ac:dyDescent="0.25">
      <c r="B167" s="95"/>
      <c r="C167" s="96"/>
      <c r="D167" s="96"/>
      <c r="E167" s="96"/>
      <c r="F167" s="96"/>
      <c r="G167" s="96"/>
      <c r="H167" s="96"/>
      <c r="I167" s="96"/>
      <c r="J167" s="96"/>
      <c r="K167" s="96"/>
      <c r="L167" s="96"/>
      <c r="M167" s="96"/>
      <c r="N167" s="96"/>
      <c r="O167" s="96"/>
      <c r="P167" s="97"/>
    </row>
    <row r="168" spans="2:16" ht="15" customHeight="1" x14ac:dyDescent="0.25">
      <c r="B168" s="95"/>
      <c r="C168" s="96"/>
      <c r="D168" s="96"/>
      <c r="E168" s="96"/>
      <c r="F168" s="96"/>
      <c r="G168" s="96"/>
      <c r="H168" s="96"/>
      <c r="I168" s="96"/>
      <c r="J168" s="96"/>
      <c r="K168" s="96"/>
      <c r="L168" s="96"/>
      <c r="M168" s="96"/>
      <c r="N168" s="96"/>
      <c r="O168" s="96"/>
      <c r="P168" s="97"/>
    </row>
    <row r="169" spans="2:16" ht="15" customHeight="1" x14ac:dyDescent="0.25">
      <c r="B169" s="95"/>
      <c r="C169" s="96"/>
      <c r="D169" s="96"/>
      <c r="E169" s="96"/>
      <c r="F169" s="96"/>
      <c r="G169" s="96"/>
      <c r="H169" s="96"/>
      <c r="I169" s="96"/>
      <c r="J169" s="96"/>
      <c r="K169" s="96"/>
      <c r="L169" s="96"/>
      <c r="M169" s="96"/>
      <c r="N169" s="96"/>
      <c r="O169" s="96"/>
      <c r="P169" s="97"/>
    </row>
    <row r="170" spans="2:16" ht="15" customHeight="1" x14ac:dyDescent="0.25">
      <c r="B170" s="95"/>
      <c r="C170" s="96"/>
      <c r="D170" s="96"/>
      <c r="E170" s="96"/>
      <c r="F170" s="96"/>
      <c r="G170" s="96"/>
      <c r="H170" s="96"/>
      <c r="I170" s="96"/>
      <c r="J170" s="96"/>
      <c r="K170" s="96"/>
      <c r="L170" s="96"/>
      <c r="M170" s="96"/>
      <c r="N170" s="96"/>
      <c r="O170" s="96"/>
      <c r="P170" s="97"/>
    </row>
    <row r="171" spans="2:16" ht="15" customHeight="1" x14ac:dyDescent="0.25">
      <c r="B171" s="95"/>
      <c r="C171" s="96"/>
      <c r="D171" s="96"/>
      <c r="E171" s="96"/>
      <c r="F171" s="96"/>
      <c r="G171" s="96"/>
      <c r="H171" s="96"/>
      <c r="I171" s="96"/>
      <c r="J171" s="96"/>
      <c r="K171" s="96"/>
      <c r="L171" s="96"/>
      <c r="M171" s="96"/>
      <c r="N171" s="96"/>
      <c r="O171" s="96"/>
      <c r="P171" s="97"/>
    </row>
    <row r="172" spans="2:16" ht="15" customHeight="1" x14ac:dyDescent="0.25">
      <c r="B172" s="95"/>
      <c r="C172" s="96"/>
      <c r="D172" s="96"/>
      <c r="E172" s="96"/>
      <c r="F172" s="96"/>
      <c r="G172" s="96"/>
      <c r="H172" s="96"/>
      <c r="I172" s="96"/>
      <c r="J172" s="96"/>
      <c r="K172" s="96"/>
      <c r="L172" s="96"/>
      <c r="M172" s="96"/>
      <c r="N172" s="96"/>
      <c r="O172" s="96"/>
      <c r="P172" s="97"/>
    </row>
    <row r="173" spans="2:16" ht="15" customHeight="1" x14ac:dyDescent="0.25">
      <c r="B173" s="95"/>
      <c r="C173" s="96"/>
      <c r="D173" s="96"/>
      <c r="E173" s="96"/>
      <c r="F173" s="96"/>
      <c r="G173" s="96"/>
      <c r="H173" s="96"/>
      <c r="I173" s="96"/>
      <c r="J173" s="96"/>
      <c r="K173" s="96"/>
      <c r="L173" s="96"/>
      <c r="M173" s="96"/>
      <c r="N173" s="96"/>
      <c r="O173" s="96"/>
      <c r="P173" s="97"/>
    </row>
    <row r="174" spans="2:16" ht="15" customHeight="1" x14ac:dyDescent="0.25">
      <c r="B174" s="95"/>
      <c r="C174" s="96"/>
      <c r="D174" s="96"/>
      <c r="E174" s="96"/>
      <c r="F174" s="96"/>
      <c r="G174" s="96"/>
      <c r="H174" s="96"/>
      <c r="I174" s="96"/>
      <c r="J174" s="96"/>
      <c r="K174" s="96"/>
      <c r="L174" s="96"/>
      <c r="M174" s="96"/>
      <c r="N174" s="96"/>
      <c r="O174" s="96"/>
      <c r="P174" s="97"/>
    </row>
    <row r="175" spans="2:16" ht="15" customHeight="1" x14ac:dyDescent="0.25">
      <c r="B175" s="95"/>
      <c r="C175" s="96"/>
      <c r="D175" s="96"/>
      <c r="E175" s="96"/>
      <c r="F175" s="96"/>
      <c r="G175" s="96"/>
      <c r="H175" s="96"/>
      <c r="I175" s="96"/>
      <c r="J175" s="96"/>
      <c r="K175" s="96"/>
      <c r="L175" s="96"/>
      <c r="M175" s="96"/>
      <c r="N175" s="96"/>
      <c r="O175" s="96"/>
      <c r="P175" s="97"/>
    </row>
    <row r="176" spans="2:16" ht="15" customHeight="1" x14ac:dyDescent="0.25">
      <c r="B176" s="95"/>
      <c r="C176" s="96"/>
      <c r="D176" s="96"/>
      <c r="E176" s="96"/>
      <c r="F176" s="96"/>
      <c r="G176" s="96"/>
      <c r="H176" s="96"/>
      <c r="I176" s="96"/>
      <c r="J176" s="96"/>
      <c r="K176" s="96"/>
      <c r="L176" s="96"/>
      <c r="M176" s="96"/>
      <c r="N176" s="96"/>
      <c r="O176" s="96"/>
      <c r="P176" s="97"/>
    </row>
    <row r="177" spans="2:16" ht="15" customHeight="1" x14ac:dyDescent="0.25">
      <c r="B177" s="95"/>
      <c r="C177" s="96"/>
      <c r="D177" s="96"/>
      <c r="E177" s="96"/>
      <c r="F177" s="96"/>
      <c r="G177" s="96"/>
      <c r="H177" s="96"/>
      <c r="I177" s="96"/>
      <c r="J177" s="96"/>
      <c r="K177" s="96"/>
      <c r="L177" s="96"/>
      <c r="M177" s="96"/>
      <c r="N177" s="96"/>
      <c r="O177" s="96"/>
      <c r="P177" s="97"/>
    </row>
    <row r="178" spans="2:16" ht="15" customHeight="1" x14ac:dyDescent="0.25">
      <c r="B178" s="95"/>
      <c r="C178" s="96"/>
      <c r="D178" s="96"/>
      <c r="E178" s="96"/>
      <c r="F178" s="96"/>
      <c r="G178" s="96"/>
      <c r="H178" s="96"/>
      <c r="I178" s="96"/>
      <c r="J178" s="96"/>
      <c r="K178" s="96"/>
      <c r="L178" s="96"/>
      <c r="M178" s="96"/>
      <c r="N178" s="96"/>
      <c r="O178" s="96"/>
      <c r="P178" s="97"/>
    </row>
    <row r="179" spans="2:16" ht="15" customHeight="1" x14ac:dyDescent="0.25">
      <c r="B179" s="95"/>
      <c r="C179" s="96"/>
      <c r="D179" s="96"/>
      <c r="E179" s="96"/>
      <c r="F179" s="96"/>
      <c r="G179" s="96"/>
      <c r="H179" s="96"/>
      <c r="I179" s="96"/>
      <c r="J179" s="96"/>
      <c r="K179" s="96"/>
      <c r="L179" s="96"/>
      <c r="M179" s="96"/>
      <c r="N179" s="96"/>
      <c r="O179" s="96"/>
      <c r="P179" s="97"/>
    </row>
    <row r="180" spans="2:16" ht="15" customHeight="1" x14ac:dyDescent="0.25">
      <c r="B180" s="95"/>
      <c r="C180" s="96"/>
      <c r="D180" s="96"/>
      <c r="E180" s="96"/>
      <c r="F180" s="96"/>
      <c r="G180" s="96"/>
      <c r="H180" s="96"/>
      <c r="I180" s="96"/>
      <c r="J180" s="96"/>
      <c r="K180" s="96"/>
      <c r="L180" s="96"/>
      <c r="M180" s="96"/>
      <c r="N180" s="96"/>
      <c r="O180" s="96"/>
      <c r="P180" s="97"/>
    </row>
    <row r="181" spans="2:16" ht="15" customHeight="1" x14ac:dyDescent="0.25">
      <c r="B181" s="95"/>
      <c r="C181" s="96"/>
      <c r="D181" s="96"/>
      <c r="E181" s="96"/>
      <c r="F181" s="96"/>
      <c r="G181" s="96"/>
      <c r="H181" s="96"/>
      <c r="I181" s="96"/>
      <c r="J181" s="96"/>
      <c r="K181" s="96"/>
      <c r="L181" s="96"/>
      <c r="M181" s="96"/>
      <c r="N181" s="96"/>
      <c r="O181" s="96"/>
      <c r="P181" s="97"/>
    </row>
    <row r="182" spans="2:16" ht="15" customHeight="1" x14ac:dyDescent="0.25">
      <c r="B182" s="95"/>
      <c r="C182" s="96"/>
      <c r="D182" s="96"/>
      <c r="E182" s="96"/>
      <c r="F182" s="96"/>
      <c r="G182" s="96"/>
      <c r="H182" s="96"/>
      <c r="I182" s="96"/>
      <c r="J182" s="96"/>
      <c r="K182" s="96"/>
      <c r="L182" s="96"/>
      <c r="M182" s="96"/>
      <c r="N182" s="96"/>
      <c r="O182" s="96"/>
      <c r="P182" s="97"/>
    </row>
    <row r="183" spans="2:16" ht="15" customHeight="1" x14ac:dyDescent="0.25">
      <c r="B183" s="95"/>
      <c r="C183" s="96"/>
      <c r="D183" s="96"/>
      <c r="E183" s="96"/>
      <c r="F183" s="96"/>
      <c r="G183" s="96"/>
      <c r="H183" s="96"/>
      <c r="I183" s="96"/>
      <c r="J183" s="96"/>
      <c r="K183" s="96"/>
      <c r="L183" s="96"/>
      <c r="M183" s="96"/>
      <c r="N183" s="96"/>
      <c r="O183" s="96"/>
      <c r="P183" s="97"/>
    </row>
    <row r="184" spans="2:16" ht="15" customHeight="1" x14ac:dyDescent="0.25">
      <c r="B184" s="95"/>
      <c r="C184" s="96"/>
      <c r="D184" s="96"/>
      <c r="E184" s="96"/>
      <c r="F184" s="96"/>
      <c r="G184" s="96"/>
      <c r="H184" s="96"/>
      <c r="I184" s="96"/>
      <c r="J184" s="96"/>
      <c r="K184" s="96"/>
      <c r="L184" s="96"/>
      <c r="M184" s="96"/>
      <c r="N184" s="96"/>
      <c r="O184" s="96"/>
      <c r="P184" s="97"/>
    </row>
    <row r="185" spans="2:16" ht="15" customHeight="1" x14ac:dyDescent="0.25">
      <c r="B185" s="95"/>
      <c r="C185" s="96"/>
      <c r="D185" s="96"/>
      <c r="E185" s="96"/>
      <c r="F185" s="96"/>
      <c r="G185" s="96"/>
      <c r="H185" s="96"/>
      <c r="I185" s="96"/>
      <c r="J185" s="96"/>
      <c r="K185" s="96"/>
      <c r="L185" s="96"/>
      <c r="M185" s="96"/>
      <c r="N185" s="96"/>
      <c r="O185" s="96"/>
      <c r="P185" s="97"/>
    </row>
    <row r="186" spans="2:16" ht="15" customHeight="1" x14ac:dyDescent="0.25">
      <c r="B186" s="95"/>
      <c r="C186" s="96"/>
      <c r="D186" s="96"/>
      <c r="E186" s="96"/>
      <c r="F186" s="96"/>
      <c r="G186" s="96"/>
      <c r="H186" s="96"/>
      <c r="I186" s="96"/>
      <c r="J186" s="96"/>
      <c r="K186" s="96"/>
      <c r="L186" s="96"/>
      <c r="M186" s="96"/>
      <c r="N186" s="96"/>
      <c r="O186" s="96"/>
      <c r="P186" s="97"/>
    </row>
    <row r="187" spans="2:16" ht="15" customHeight="1" x14ac:dyDescent="0.25">
      <c r="B187" s="95"/>
      <c r="C187" s="96"/>
      <c r="D187" s="96"/>
      <c r="E187" s="96"/>
      <c r="F187" s="96"/>
      <c r="G187" s="96"/>
      <c r="H187" s="96"/>
      <c r="I187" s="96"/>
      <c r="J187" s="96"/>
      <c r="K187" s="96"/>
      <c r="L187" s="96"/>
      <c r="M187" s="96"/>
      <c r="N187" s="96"/>
      <c r="O187" s="96"/>
      <c r="P187" s="97"/>
    </row>
    <row r="188" spans="2:16" ht="15" customHeight="1" x14ac:dyDescent="0.25">
      <c r="B188" s="95"/>
      <c r="C188" s="96"/>
      <c r="D188" s="96"/>
      <c r="E188" s="96"/>
      <c r="F188" s="96"/>
      <c r="G188" s="96"/>
      <c r="H188" s="96"/>
      <c r="I188" s="96"/>
      <c r="J188" s="96"/>
      <c r="K188" s="96"/>
      <c r="L188" s="96"/>
      <c r="M188" s="96"/>
      <c r="N188" s="96"/>
      <c r="O188" s="96"/>
      <c r="P188" s="97"/>
    </row>
    <row r="189" spans="2:16" ht="15" customHeight="1" x14ac:dyDescent="0.25">
      <c r="B189" s="95"/>
      <c r="C189" s="96"/>
      <c r="D189" s="96"/>
      <c r="E189" s="96"/>
      <c r="F189" s="96"/>
      <c r="G189" s="96"/>
      <c r="H189" s="96"/>
      <c r="I189" s="96"/>
      <c r="J189" s="96"/>
      <c r="K189" s="96"/>
      <c r="L189" s="96"/>
      <c r="M189" s="96"/>
      <c r="N189" s="96"/>
      <c r="O189" s="96"/>
      <c r="P189" s="97"/>
    </row>
    <row r="190" spans="2:16" ht="15" customHeight="1" x14ac:dyDescent="0.25">
      <c r="B190" s="95"/>
      <c r="C190" s="96"/>
      <c r="D190" s="96"/>
      <c r="E190" s="96"/>
      <c r="F190" s="96"/>
      <c r="G190" s="96"/>
      <c r="H190" s="96"/>
      <c r="I190" s="96"/>
      <c r="J190" s="96"/>
      <c r="K190" s="96"/>
      <c r="L190" s="96"/>
      <c r="M190" s="96"/>
      <c r="N190" s="96"/>
      <c r="O190" s="96"/>
      <c r="P190" s="97"/>
    </row>
    <row r="191" spans="2:16" ht="15" customHeight="1" x14ac:dyDescent="0.25">
      <c r="B191" s="95"/>
      <c r="C191" s="96"/>
      <c r="D191" s="96"/>
      <c r="E191" s="96"/>
      <c r="F191" s="96"/>
      <c r="G191" s="96"/>
      <c r="H191" s="96"/>
      <c r="I191" s="96"/>
      <c r="J191" s="96"/>
      <c r="K191" s="96"/>
      <c r="L191" s="96"/>
      <c r="M191" s="96"/>
      <c r="N191" s="96"/>
      <c r="O191" s="96"/>
      <c r="P191" s="97"/>
    </row>
    <row r="192" spans="2:16" ht="15" customHeight="1" x14ac:dyDescent="0.25">
      <c r="B192" s="95"/>
      <c r="C192" s="96"/>
      <c r="D192" s="96"/>
      <c r="E192" s="96"/>
      <c r="F192" s="96"/>
      <c r="G192" s="96"/>
      <c r="H192" s="96"/>
      <c r="I192" s="96"/>
      <c r="J192" s="96"/>
      <c r="K192" s="96"/>
      <c r="L192" s="96"/>
      <c r="M192" s="96"/>
      <c r="N192" s="96"/>
      <c r="O192" s="96"/>
      <c r="P192" s="97"/>
    </row>
    <row r="193" spans="2:16" ht="15" customHeight="1" x14ac:dyDescent="0.25">
      <c r="B193" s="95"/>
      <c r="C193" s="96"/>
      <c r="D193" s="96"/>
      <c r="E193" s="96"/>
      <c r="F193" s="96"/>
      <c r="G193" s="96"/>
      <c r="H193" s="96"/>
      <c r="I193" s="96"/>
      <c r="J193" s="96"/>
      <c r="K193" s="96"/>
      <c r="L193" s="96"/>
      <c r="M193" s="96"/>
      <c r="N193" s="96"/>
      <c r="O193" s="96"/>
      <c r="P193" s="97"/>
    </row>
    <row r="194" spans="2:16" ht="15" customHeight="1" x14ac:dyDescent="0.25">
      <c r="B194" s="95"/>
      <c r="C194" s="96"/>
      <c r="D194" s="96"/>
      <c r="E194" s="96"/>
      <c r="F194" s="96"/>
      <c r="G194" s="96"/>
      <c r="H194" s="96"/>
      <c r="I194" s="96"/>
      <c r="J194" s="96"/>
      <c r="K194" s="96"/>
      <c r="L194" s="96"/>
      <c r="M194" s="96"/>
      <c r="N194" s="96"/>
      <c r="O194" s="96"/>
      <c r="P194" s="97"/>
    </row>
    <row r="195" spans="2:16" ht="15" customHeight="1" x14ac:dyDescent="0.25">
      <c r="B195" s="95"/>
      <c r="C195" s="96"/>
      <c r="D195" s="96"/>
      <c r="E195" s="96"/>
      <c r="F195" s="96"/>
      <c r="G195" s="96"/>
      <c r="H195" s="96"/>
      <c r="I195" s="96"/>
      <c r="J195" s="96"/>
      <c r="K195" s="96"/>
      <c r="L195" s="96"/>
      <c r="M195" s="96"/>
      <c r="N195" s="96"/>
      <c r="O195" s="96"/>
      <c r="P195" s="97"/>
    </row>
    <row r="196" spans="2:16" ht="15" customHeight="1" x14ac:dyDescent="0.25">
      <c r="B196" s="95"/>
      <c r="C196" s="96"/>
      <c r="D196" s="96"/>
      <c r="E196" s="96"/>
      <c r="F196" s="96"/>
      <c r="G196" s="96"/>
      <c r="H196" s="96"/>
      <c r="I196" s="96"/>
      <c r="J196" s="96"/>
      <c r="K196" s="96"/>
      <c r="L196" s="96"/>
      <c r="M196" s="96"/>
      <c r="N196" s="96"/>
      <c r="O196" s="96"/>
      <c r="P196" s="97"/>
    </row>
    <row r="197" spans="2:16" ht="15" customHeight="1" x14ac:dyDescent="0.25">
      <c r="B197" s="95"/>
      <c r="C197" s="96"/>
      <c r="D197" s="96"/>
      <c r="E197" s="96"/>
      <c r="F197" s="96"/>
      <c r="G197" s="96"/>
      <c r="H197" s="96"/>
      <c r="I197" s="96"/>
      <c r="J197" s="96"/>
      <c r="K197" s="96"/>
      <c r="L197" s="96"/>
      <c r="M197" s="96"/>
      <c r="N197" s="96"/>
      <c r="O197" s="96"/>
      <c r="P197" s="97"/>
    </row>
    <row r="198" spans="2:16" ht="15" customHeight="1" x14ac:dyDescent="0.25">
      <c r="B198" s="95"/>
      <c r="C198" s="96"/>
      <c r="D198" s="96"/>
      <c r="E198" s="96"/>
      <c r="F198" s="96"/>
      <c r="G198" s="96"/>
      <c r="H198" s="96"/>
      <c r="I198" s="96"/>
      <c r="J198" s="96"/>
      <c r="K198" s="96"/>
      <c r="L198" s="96"/>
      <c r="M198" s="96"/>
      <c r="N198" s="96"/>
      <c r="O198" s="96"/>
      <c r="P198" s="97"/>
    </row>
    <row r="199" spans="2:16" ht="15" customHeight="1" x14ac:dyDescent="0.25">
      <c r="B199" s="95"/>
      <c r="C199" s="96"/>
      <c r="D199" s="96"/>
      <c r="E199" s="96"/>
      <c r="F199" s="96"/>
      <c r="G199" s="96"/>
      <c r="H199" s="96"/>
      <c r="I199" s="96"/>
      <c r="J199" s="96"/>
      <c r="K199" s="96"/>
      <c r="L199" s="96"/>
      <c r="M199" s="96"/>
      <c r="N199" s="96"/>
      <c r="O199" s="96"/>
      <c r="P199" s="97"/>
    </row>
    <row r="200" spans="2:16" ht="15" customHeight="1" x14ac:dyDescent="0.25">
      <c r="B200" s="95"/>
      <c r="C200" s="96"/>
      <c r="D200" s="96"/>
      <c r="E200" s="96"/>
      <c r="F200" s="96"/>
      <c r="G200" s="96"/>
      <c r="H200" s="96"/>
      <c r="I200" s="96"/>
      <c r="J200" s="96"/>
      <c r="K200" s="96"/>
      <c r="L200" s="96"/>
      <c r="M200" s="96"/>
      <c r="N200" s="96"/>
      <c r="O200" s="96"/>
      <c r="P200" s="97"/>
    </row>
    <row r="201" spans="2:16" ht="15" customHeight="1" x14ac:dyDescent="0.25">
      <c r="B201" s="95"/>
      <c r="C201" s="96"/>
      <c r="D201" s="96"/>
      <c r="E201" s="96"/>
      <c r="F201" s="96"/>
      <c r="G201" s="96"/>
      <c r="H201" s="96"/>
      <c r="I201" s="96"/>
      <c r="J201" s="96"/>
      <c r="K201" s="96"/>
      <c r="L201" s="96"/>
      <c r="M201" s="96"/>
      <c r="N201" s="96"/>
      <c r="O201" s="96"/>
      <c r="P201" s="97"/>
    </row>
    <row r="202" spans="2:16" ht="15" customHeight="1" x14ac:dyDescent="0.25">
      <c r="B202" s="95"/>
      <c r="C202" s="96"/>
      <c r="D202" s="96"/>
      <c r="E202" s="96"/>
      <c r="F202" s="96"/>
      <c r="G202" s="96"/>
      <c r="H202" s="96"/>
      <c r="I202" s="96"/>
      <c r="J202" s="96"/>
      <c r="K202" s="96"/>
      <c r="L202" s="96"/>
      <c r="M202" s="96"/>
      <c r="N202" s="96"/>
      <c r="O202" s="96"/>
      <c r="P202" s="97"/>
    </row>
    <row r="203" spans="2:16" ht="15" customHeight="1" x14ac:dyDescent="0.25">
      <c r="B203" s="95"/>
      <c r="C203" s="96"/>
      <c r="D203" s="96"/>
      <c r="E203" s="96"/>
      <c r="F203" s="96"/>
      <c r="G203" s="96"/>
      <c r="H203" s="96"/>
      <c r="I203" s="96"/>
      <c r="J203" s="96"/>
      <c r="K203" s="96"/>
      <c r="L203" s="96"/>
      <c r="M203" s="96"/>
      <c r="N203" s="96"/>
      <c r="O203" s="96"/>
      <c r="P203" s="97"/>
    </row>
    <row r="204" spans="2:16" ht="15" customHeight="1" x14ac:dyDescent="0.25">
      <c r="B204" s="95"/>
      <c r="C204" s="96"/>
      <c r="D204" s="96"/>
      <c r="E204" s="96"/>
      <c r="F204" s="96"/>
      <c r="G204" s="96"/>
      <c r="H204" s="96"/>
      <c r="I204" s="96"/>
      <c r="J204" s="96"/>
      <c r="K204" s="96"/>
      <c r="L204" s="96"/>
      <c r="M204" s="96"/>
      <c r="N204" s="96"/>
      <c r="O204" s="96"/>
      <c r="P204" s="97"/>
    </row>
    <row r="205" spans="2:16" ht="15" customHeight="1" x14ac:dyDescent="0.25">
      <c r="B205" s="95"/>
      <c r="C205" s="96"/>
      <c r="D205" s="96"/>
      <c r="E205" s="96"/>
      <c r="F205" s="96"/>
      <c r="G205" s="96"/>
      <c r="H205" s="96"/>
      <c r="I205" s="96"/>
      <c r="J205" s="96"/>
      <c r="K205" s="96"/>
      <c r="L205" s="96"/>
      <c r="M205" s="96"/>
      <c r="N205" s="96"/>
      <c r="O205" s="96"/>
      <c r="P205" s="97"/>
    </row>
    <row r="206" spans="2:16" ht="15" customHeight="1" x14ac:dyDescent="0.25">
      <c r="B206" s="95"/>
      <c r="C206" s="96"/>
      <c r="D206" s="96"/>
      <c r="E206" s="96"/>
      <c r="F206" s="96"/>
      <c r="G206" s="96"/>
      <c r="H206" s="96"/>
      <c r="I206" s="96"/>
      <c r="J206" s="96"/>
      <c r="K206" s="96"/>
      <c r="L206" s="96"/>
      <c r="M206" s="96"/>
      <c r="N206" s="96"/>
      <c r="O206" s="96"/>
      <c r="P206" s="97"/>
    </row>
    <row r="207" spans="2:16" ht="15" customHeight="1" x14ac:dyDescent="0.25">
      <c r="B207" s="95"/>
      <c r="C207" s="96"/>
      <c r="D207" s="96"/>
      <c r="E207" s="96"/>
      <c r="F207" s="96"/>
      <c r="G207" s="96"/>
      <c r="H207" s="96"/>
      <c r="I207" s="96"/>
      <c r="J207" s="96"/>
      <c r="K207" s="96"/>
      <c r="L207" s="96"/>
      <c r="M207" s="96"/>
      <c r="N207" s="96"/>
      <c r="O207" s="96"/>
      <c r="P207" s="97"/>
    </row>
    <row r="208" spans="2:16" ht="15" customHeight="1" x14ac:dyDescent="0.25">
      <c r="B208" s="95"/>
      <c r="C208" s="96"/>
      <c r="D208" s="96"/>
      <c r="E208" s="96"/>
      <c r="F208" s="96"/>
      <c r="G208" s="96"/>
      <c r="H208" s="96"/>
      <c r="I208" s="96"/>
      <c r="J208" s="96"/>
      <c r="K208" s="96"/>
      <c r="L208" s="96"/>
      <c r="M208" s="96"/>
      <c r="N208" s="96"/>
      <c r="O208" s="96"/>
      <c r="P208" s="97"/>
    </row>
    <row r="209" spans="2:16" ht="15" customHeight="1" x14ac:dyDescent="0.25">
      <c r="B209" s="95"/>
      <c r="C209" s="96"/>
      <c r="D209" s="96"/>
      <c r="E209" s="96"/>
      <c r="F209" s="96"/>
      <c r="G209" s="96"/>
      <c r="H209" s="96"/>
      <c r="I209" s="96"/>
      <c r="J209" s="96"/>
      <c r="K209" s="96"/>
      <c r="L209" s="96"/>
      <c r="M209" s="96"/>
      <c r="N209" s="96"/>
      <c r="O209" s="96"/>
      <c r="P209" s="97"/>
    </row>
    <row r="210" spans="2:16" ht="15" customHeight="1" x14ac:dyDescent="0.25">
      <c r="B210" s="95"/>
      <c r="C210" s="96"/>
      <c r="D210" s="96"/>
      <c r="E210" s="96"/>
      <c r="F210" s="96"/>
      <c r="G210" s="96"/>
      <c r="H210" s="96"/>
      <c r="I210" s="96"/>
      <c r="J210" s="96"/>
      <c r="K210" s="96"/>
      <c r="L210" s="96"/>
      <c r="M210" s="96"/>
      <c r="N210" s="96"/>
      <c r="O210" s="96"/>
      <c r="P210" s="97"/>
    </row>
    <row r="211" spans="2:16" ht="15" customHeight="1" x14ac:dyDescent="0.25">
      <c r="B211" s="95"/>
      <c r="C211" s="96"/>
      <c r="D211" s="96"/>
      <c r="E211" s="96"/>
      <c r="F211" s="96"/>
      <c r="G211" s="96"/>
      <c r="H211" s="96"/>
      <c r="I211" s="96"/>
      <c r="J211" s="96"/>
      <c r="K211" s="96"/>
      <c r="L211" s="96"/>
      <c r="M211" s="96"/>
      <c r="N211" s="96"/>
      <c r="O211" s="96"/>
      <c r="P211" s="97"/>
    </row>
    <row r="212" spans="2:16" ht="15" customHeight="1" x14ac:dyDescent="0.25">
      <c r="B212" s="95"/>
      <c r="C212" s="96"/>
      <c r="D212" s="96"/>
      <c r="E212" s="96"/>
      <c r="F212" s="96"/>
      <c r="G212" s="96"/>
      <c r="H212" s="96"/>
      <c r="I212" s="96"/>
      <c r="J212" s="96"/>
      <c r="K212" s="96"/>
      <c r="L212" s="96"/>
      <c r="M212" s="96"/>
      <c r="N212" s="96"/>
      <c r="O212" s="96"/>
      <c r="P212" s="97"/>
    </row>
    <row r="213" spans="2:16" ht="15" customHeight="1" x14ac:dyDescent="0.25">
      <c r="B213" s="95"/>
      <c r="C213" s="96"/>
      <c r="D213" s="96"/>
      <c r="E213" s="96"/>
      <c r="F213" s="96"/>
      <c r="G213" s="96"/>
      <c r="H213" s="96"/>
      <c r="I213" s="96"/>
      <c r="J213" s="96"/>
      <c r="K213" s="96"/>
      <c r="L213" s="96"/>
      <c r="M213" s="96"/>
      <c r="N213" s="96"/>
      <c r="O213" s="96"/>
      <c r="P213" s="97"/>
    </row>
    <row r="214" spans="2:16" ht="15" customHeight="1" x14ac:dyDescent="0.25">
      <c r="B214" s="95"/>
      <c r="C214" s="96"/>
      <c r="D214" s="96"/>
      <c r="E214" s="96"/>
      <c r="F214" s="96"/>
      <c r="G214" s="96"/>
      <c r="H214" s="96"/>
      <c r="I214" s="96"/>
      <c r="J214" s="96"/>
      <c r="K214" s="96"/>
      <c r="L214" s="96"/>
      <c r="M214" s="96"/>
      <c r="N214" s="96"/>
      <c r="O214" s="96"/>
      <c r="P214" s="97"/>
    </row>
    <row r="215" spans="2:16" ht="15" customHeight="1" x14ac:dyDescent="0.25">
      <c r="B215" s="95"/>
      <c r="C215" s="96"/>
      <c r="D215" s="96"/>
      <c r="E215" s="96"/>
      <c r="F215" s="96"/>
      <c r="G215" s="96"/>
      <c r="H215" s="96"/>
      <c r="I215" s="96"/>
      <c r="J215" s="96"/>
      <c r="K215" s="96"/>
      <c r="L215" s="96"/>
      <c r="M215" s="96"/>
      <c r="N215" s="96"/>
      <c r="O215" s="96"/>
      <c r="P215" s="97"/>
    </row>
    <row r="216" spans="2:16" ht="15" customHeight="1" x14ac:dyDescent="0.25">
      <c r="B216" s="95"/>
      <c r="C216" s="96"/>
      <c r="D216" s="96"/>
      <c r="E216" s="96"/>
      <c r="F216" s="96"/>
      <c r="G216" s="96"/>
      <c r="H216" s="96"/>
      <c r="I216" s="96"/>
      <c r="J216" s="96"/>
      <c r="K216" s="96"/>
      <c r="L216" s="96"/>
      <c r="M216" s="96"/>
      <c r="N216" s="96"/>
      <c r="O216" s="96"/>
      <c r="P216" s="97"/>
    </row>
    <row r="217" spans="2:16" x14ac:dyDescent="0.25">
      <c r="B217" s="95"/>
      <c r="C217" s="96"/>
      <c r="D217" s="96"/>
      <c r="E217" s="96"/>
      <c r="F217" s="96"/>
      <c r="G217" s="96"/>
      <c r="H217" s="96"/>
      <c r="I217" s="96"/>
      <c r="J217" s="96"/>
      <c r="K217" s="96"/>
      <c r="L217" s="96"/>
      <c r="M217" s="96"/>
      <c r="N217" s="96"/>
      <c r="O217" s="96"/>
      <c r="P217" s="97"/>
    </row>
    <row r="218" spans="2:16" x14ac:dyDescent="0.25">
      <c r="B218" s="95"/>
      <c r="C218" s="96"/>
      <c r="D218" s="96"/>
      <c r="E218" s="96"/>
      <c r="F218" s="96"/>
      <c r="G218" s="96"/>
      <c r="H218" s="96"/>
      <c r="I218" s="96"/>
      <c r="J218" s="96"/>
      <c r="K218" s="96"/>
      <c r="L218" s="96"/>
      <c r="M218" s="96"/>
      <c r="N218" s="96"/>
      <c r="O218" s="96"/>
      <c r="P218" s="97"/>
    </row>
    <row r="219" spans="2:16" x14ac:dyDescent="0.25">
      <c r="B219" s="95"/>
      <c r="C219" s="96"/>
      <c r="D219" s="96"/>
      <c r="E219" s="96"/>
      <c r="F219" s="96"/>
      <c r="G219" s="96"/>
      <c r="H219" s="96"/>
      <c r="I219" s="96"/>
      <c r="J219" s="96"/>
      <c r="K219" s="96"/>
      <c r="L219" s="96"/>
      <c r="M219" s="96"/>
      <c r="N219" s="96"/>
      <c r="O219" s="96"/>
      <c r="P219" s="97"/>
    </row>
    <row r="220" spans="2:16" x14ac:dyDescent="0.25">
      <c r="B220" s="95"/>
      <c r="C220" s="96"/>
      <c r="D220" s="96"/>
      <c r="E220" s="96"/>
      <c r="F220" s="96"/>
      <c r="G220" s="96"/>
      <c r="H220" s="96"/>
      <c r="I220" s="96"/>
      <c r="J220" s="96"/>
      <c r="K220" s="96"/>
      <c r="L220" s="96"/>
      <c r="M220" s="96"/>
      <c r="N220" s="96"/>
      <c r="O220" s="96"/>
      <c r="P220" s="97"/>
    </row>
    <row r="221" spans="2:16" x14ac:dyDescent="0.25">
      <c r="B221" s="95"/>
      <c r="C221" s="96"/>
      <c r="D221" s="96"/>
      <c r="E221" s="96"/>
      <c r="F221" s="96"/>
      <c r="G221" s="96"/>
      <c r="H221" s="96"/>
      <c r="I221" s="96"/>
      <c r="J221" s="96"/>
      <c r="K221" s="96"/>
      <c r="L221" s="96"/>
      <c r="M221" s="96"/>
      <c r="N221" s="96"/>
      <c r="O221" s="96"/>
      <c r="P221" s="97"/>
    </row>
    <row r="222" spans="2:16" x14ac:dyDescent="0.25">
      <c r="B222" s="95"/>
      <c r="C222" s="96"/>
      <c r="D222" s="96"/>
      <c r="E222" s="96"/>
      <c r="F222" s="96"/>
      <c r="G222" s="96"/>
      <c r="H222" s="96"/>
      <c r="I222" s="96"/>
      <c r="J222" s="96"/>
      <c r="K222" s="96"/>
      <c r="L222" s="96"/>
      <c r="M222" s="96"/>
      <c r="N222" s="96"/>
      <c r="O222" s="96"/>
      <c r="P222" s="97"/>
    </row>
    <row r="223" spans="2:16" x14ac:dyDescent="0.25">
      <c r="B223" s="95"/>
      <c r="C223" s="96"/>
      <c r="D223" s="96"/>
      <c r="E223" s="96"/>
      <c r="F223" s="96"/>
      <c r="G223" s="96"/>
      <c r="H223" s="96"/>
      <c r="I223" s="96"/>
      <c r="J223" s="96"/>
      <c r="K223" s="96"/>
      <c r="L223" s="96"/>
      <c r="M223" s="96"/>
      <c r="N223" s="96"/>
      <c r="O223" s="96"/>
      <c r="P223" s="97"/>
    </row>
    <row r="224" spans="2:16" x14ac:dyDescent="0.25">
      <c r="B224" s="95"/>
      <c r="C224" s="96"/>
      <c r="D224" s="96"/>
      <c r="E224" s="96"/>
      <c r="F224" s="96"/>
      <c r="G224" s="96"/>
      <c r="H224" s="96"/>
      <c r="I224" s="96"/>
      <c r="J224" s="96"/>
      <c r="K224" s="96"/>
      <c r="L224" s="96"/>
      <c r="M224" s="96"/>
      <c r="N224" s="96"/>
      <c r="O224" s="96"/>
      <c r="P224" s="97"/>
    </row>
    <row r="225" spans="2:19" x14ac:dyDescent="0.25">
      <c r="B225" s="95"/>
      <c r="C225" s="96"/>
      <c r="D225" s="96"/>
      <c r="E225" s="96"/>
      <c r="F225" s="96"/>
      <c r="G225" s="96"/>
      <c r="H225" s="96"/>
      <c r="I225" s="96"/>
      <c r="J225" s="96"/>
      <c r="K225" s="96"/>
      <c r="L225" s="96"/>
      <c r="M225" s="96"/>
      <c r="N225" s="96"/>
      <c r="O225" s="96"/>
      <c r="P225" s="97"/>
    </row>
    <row r="226" spans="2:19" x14ac:dyDescent="0.25">
      <c r="B226" s="95"/>
      <c r="C226" s="96"/>
      <c r="D226" s="96"/>
      <c r="E226" s="96"/>
      <c r="F226" s="96"/>
      <c r="G226" s="96"/>
      <c r="H226" s="96"/>
      <c r="I226" s="96"/>
      <c r="J226" s="96"/>
      <c r="K226" s="96"/>
      <c r="L226" s="96"/>
      <c r="M226" s="96"/>
      <c r="N226" s="96"/>
      <c r="O226" s="96"/>
      <c r="P226" s="97"/>
      <c r="R226" s="107" t="s">
        <v>7</v>
      </c>
      <c r="S226" s="106"/>
    </row>
    <row r="227" spans="2:19" x14ac:dyDescent="0.25">
      <c r="B227" s="95"/>
      <c r="C227" s="96"/>
      <c r="D227" s="96"/>
      <c r="E227" s="96"/>
      <c r="F227" s="96"/>
      <c r="G227" s="96"/>
      <c r="H227" s="96"/>
      <c r="I227" s="96"/>
      <c r="J227" s="96"/>
      <c r="K227" s="96"/>
      <c r="L227" s="96"/>
      <c r="M227" s="96"/>
      <c r="N227" s="96"/>
      <c r="O227" s="96"/>
      <c r="P227" s="97"/>
      <c r="R227" s="107" t="s">
        <v>8</v>
      </c>
      <c r="S227" s="105"/>
    </row>
    <row r="228" spans="2:19" x14ac:dyDescent="0.25">
      <c r="B228" s="95"/>
      <c r="C228" s="96"/>
      <c r="D228" s="96"/>
      <c r="E228" s="96"/>
      <c r="F228" s="96"/>
      <c r="G228" s="96"/>
      <c r="H228" s="96"/>
      <c r="I228" s="96"/>
      <c r="J228" s="96"/>
      <c r="K228" s="96"/>
      <c r="L228" s="96"/>
      <c r="M228" s="96"/>
      <c r="N228" s="96"/>
      <c r="O228" s="96"/>
      <c r="P228" s="97"/>
      <c r="R228" s="107" t="s">
        <v>9</v>
      </c>
      <c r="S228" s="110"/>
    </row>
    <row r="229" spans="2:19" x14ac:dyDescent="0.25">
      <c r="B229" s="95"/>
      <c r="C229" s="96"/>
      <c r="D229" s="96"/>
      <c r="E229" s="96"/>
      <c r="F229" s="96"/>
      <c r="G229" s="96"/>
      <c r="H229" s="96"/>
      <c r="I229" s="96"/>
      <c r="J229" s="96"/>
      <c r="K229" s="96"/>
      <c r="L229" s="96"/>
      <c r="M229" s="96"/>
      <c r="N229" s="96"/>
      <c r="O229" s="96"/>
      <c r="P229" s="97"/>
      <c r="R229" s="24">
        <v>1</v>
      </c>
      <c r="S229" s="108"/>
    </row>
    <row r="230" spans="2:19" x14ac:dyDescent="0.25">
      <c r="B230" s="95"/>
      <c r="C230" s="96"/>
      <c r="D230" s="96"/>
      <c r="E230" s="96"/>
      <c r="F230" s="96"/>
      <c r="G230" s="96"/>
      <c r="H230" s="96"/>
      <c r="I230" s="96"/>
      <c r="J230" s="96"/>
      <c r="K230" s="96"/>
      <c r="L230" s="96"/>
      <c r="M230" s="96"/>
      <c r="N230" s="96"/>
      <c r="O230" s="96"/>
      <c r="P230" s="97"/>
    </row>
    <row r="231" spans="2:19" x14ac:dyDescent="0.25">
      <c r="B231" s="95"/>
      <c r="C231" s="96"/>
      <c r="D231" s="96"/>
      <c r="E231" s="96"/>
      <c r="F231" s="96"/>
      <c r="G231" s="96"/>
      <c r="H231" s="96"/>
      <c r="I231" s="96"/>
      <c r="J231" s="96"/>
      <c r="K231" s="96"/>
      <c r="L231" s="96"/>
      <c r="M231" s="96"/>
      <c r="N231" s="96"/>
      <c r="O231" s="96"/>
      <c r="P231" s="97"/>
    </row>
    <row r="232" spans="2:19" x14ac:dyDescent="0.25">
      <c r="B232" s="95"/>
      <c r="C232" s="96"/>
      <c r="D232" s="96"/>
      <c r="E232" s="96"/>
      <c r="F232" s="96"/>
      <c r="G232" s="96"/>
      <c r="H232" s="96"/>
      <c r="I232" s="96"/>
      <c r="J232" s="96"/>
      <c r="K232" s="96"/>
      <c r="L232" s="96"/>
      <c r="M232" s="96"/>
      <c r="N232" s="96"/>
      <c r="O232" s="96"/>
      <c r="P232" s="97"/>
    </row>
    <row r="233" spans="2:19" x14ac:dyDescent="0.25">
      <c r="B233" s="95"/>
      <c r="C233" s="96"/>
      <c r="D233" s="96"/>
      <c r="E233" s="96"/>
      <c r="F233" s="96"/>
      <c r="G233" s="96"/>
      <c r="H233" s="96"/>
      <c r="I233" s="96"/>
      <c r="J233" s="96"/>
      <c r="K233" s="96"/>
      <c r="L233" s="96"/>
      <c r="M233" s="96"/>
      <c r="N233" s="96"/>
      <c r="O233" s="96"/>
      <c r="P233" s="97"/>
    </row>
    <row r="234" spans="2:19" x14ac:dyDescent="0.25">
      <c r="B234" s="95"/>
      <c r="C234" s="96"/>
      <c r="D234" s="96"/>
      <c r="E234" s="96"/>
      <c r="F234" s="96"/>
      <c r="G234" s="96"/>
      <c r="H234" s="96"/>
      <c r="I234" s="96"/>
      <c r="J234" s="96"/>
      <c r="K234" s="96"/>
      <c r="L234" s="96"/>
      <c r="M234" s="96"/>
      <c r="N234" s="96"/>
      <c r="O234" s="96"/>
      <c r="P234" s="97"/>
    </row>
    <row r="235" spans="2:19" x14ac:dyDescent="0.25">
      <c r="B235" s="95"/>
      <c r="C235" s="96"/>
      <c r="D235" s="96"/>
      <c r="E235" s="96"/>
      <c r="F235" s="96"/>
      <c r="G235" s="96"/>
      <c r="H235" s="96"/>
      <c r="I235" s="96"/>
      <c r="J235" s="96"/>
      <c r="K235" s="96"/>
      <c r="L235" s="96"/>
      <c r="M235" s="96"/>
      <c r="N235" s="96"/>
      <c r="O235" s="96"/>
      <c r="P235" s="97"/>
    </row>
    <row r="236" spans="2:19" x14ac:dyDescent="0.25">
      <c r="B236" s="95"/>
      <c r="C236" s="96"/>
      <c r="D236" s="96"/>
      <c r="E236" s="96"/>
      <c r="F236" s="96"/>
      <c r="G236" s="96"/>
      <c r="H236" s="96"/>
      <c r="I236" s="96"/>
      <c r="J236" s="96"/>
      <c r="K236" s="96"/>
      <c r="L236" s="96"/>
      <c r="M236" s="96"/>
      <c r="N236" s="96"/>
      <c r="O236" s="96"/>
      <c r="P236" s="97"/>
    </row>
    <row r="237" spans="2:19" x14ac:dyDescent="0.25">
      <c r="B237" s="95"/>
      <c r="C237" s="96"/>
      <c r="D237" s="96"/>
      <c r="E237" s="96"/>
      <c r="F237" s="96"/>
      <c r="G237" s="96"/>
      <c r="H237" s="96"/>
      <c r="I237" s="96"/>
      <c r="J237" s="96"/>
      <c r="K237" s="96"/>
      <c r="L237" s="96"/>
      <c r="M237" s="96"/>
      <c r="N237" s="96"/>
      <c r="O237" s="96"/>
      <c r="P237" s="97"/>
    </row>
    <row r="238" spans="2:19" x14ac:dyDescent="0.25">
      <c r="B238" s="95"/>
      <c r="C238" s="96"/>
      <c r="D238" s="96"/>
      <c r="E238" s="96"/>
      <c r="F238" s="96"/>
      <c r="G238" s="96"/>
      <c r="H238" s="96"/>
      <c r="I238" s="96"/>
      <c r="J238" s="96"/>
      <c r="K238" s="96"/>
      <c r="L238" s="96"/>
      <c r="M238" s="96"/>
      <c r="N238" s="96"/>
      <c r="O238" s="96"/>
      <c r="P238" s="97"/>
    </row>
    <row r="239" spans="2:19" x14ac:dyDescent="0.25">
      <c r="B239" s="95"/>
      <c r="C239" s="96"/>
      <c r="D239" s="96"/>
      <c r="E239" s="96"/>
      <c r="F239" s="96"/>
      <c r="G239" s="96"/>
      <c r="H239" s="96"/>
      <c r="I239" s="96"/>
      <c r="J239" s="96"/>
      <c r="K239" s="96"/>
      <c r="L239" s="96"/>
      <c r="M239" s="96"/>
      <c r="N239" s="96"/>
      <c r="O239" s="96"/>
      <c r="P239" s="97"/>
    </row>
    <row r="240" spans="2:19" x14ac:dyDescent="0.25">
      <c r="B240" s="95"/>
      <c r="C240" s="96"/>
      <c r="D240" s="96"/>
      <c r="E240" s="96"/>
      <c r="F240" s="96"/>
      <c r="G240" s="96"/>
      <c r="H240" s="96"/>
      <c r="I240" s="96"/>
      <c r="J240" s="96"/>
      <c r="K240" s="96"/>
      <c r="L240" s="96"/>
      <c r="M240" s="96"/>
      <c r="N240" s="96"/>
      <c r="O240" s="96"/>
      <c r="P240" s="97"/>
    </row>
    <row r="241" spans="2:16" x14ac:dyDescent="0.25">
      <c r="B241" s="95"/>
      <c r="C241" s="96"/>
      <c r="D241" s="96"/>
      <c r="E241" s="96"/>
      <c r="F241" s="96"/>
      <c r="G241" s="96"/>
      <c r="H241" s="96"/>
      <c r="I241" s="96"/>
      <c r="J241" s="96"/>
      <c r="K241" s="96"/>
      <c r="L241" s="96"/>
      <c r="M241" s="96"/>
      <c r="N241" s="96"/>
      <c r="O241" s="96"/>
      <c r="P241" s="97"/>
    </row>
    <row r="242" spans="2:16" x14ac:dyDescent="0.25">
      <c r="B242" s="95"/>
      <c r="C242" s="96"/>
      <c r="D242" s="96"/>
      <c r="E242" s="96"/>
      <c r="F242" s="96"/>
      <c r="G242" s="96"/>
      <c r="H242" s="96"/>
      <c r="I242" s="96"/>
      <c r="J242" s="96"/>
      <c r="K242" s="96"/>
      <c r="L242" s="96"/>
      <c r="M242" s="96"/>
      <c r="N242" s="96"/>
      <c r="O242" s="96"/>
      <c r="P242" s="97"/>
    </row>
    <row r="243" spans="2:16" x14ac:dyDescent="0.25">
      <c r="B243" s="95"/>
      <c r="C243" s="96"/>
      <c r="D243" s="96"/>
      <c r="E243" s="96"/>
      <c r="F243" s="96"/>
      <c r="G243" s="96"/>
      <c r="H243" s="96"/>
      <c r="I243" s="96"/>
      <c r="J243" s="96"/>
      <c r="K243" s="96"/>
      <c r="L243" s="96"/>
      <c r="M243" s="96"/>
      <c r="N243" s="96"/>
      <c r="O243" s="96"/>
      <c r="P243" s="97"/>
    </row>
    <row r="244" spans="2:16" x14ac:dyDescent="0.25">
      <c r="B244" s="95"/>
      <c r="C244" s="96"/>
      <c r="D244" s="96"/>
      <c r="E244" s="96"/>
      <c r="F244" s="96"/>
      <c r="G244" s="96"/>
      <c r="H244" s="96"/>
      <c r="I244" s="96"/>
      <c r="J244" s="96"/>
      <c r="K244" s="96"/>
      <c r="L244" s="96"/>
      <c r="M244" s="96"/>
      <c r="N244" s="96"/>
      <c r="O244" s="96"/>
      <c r="P244" s="97"/>
    </row>
    <row r="245" spans="2:16" x14ac:dyDescent="0.25">
      <c r="B245" s="95"/>
      <c r="C245" s="96"/>
      <c r="D245" s="96"/>
      <c r="E245" s="96"/>
      <c r="F245" s="96"/>
      <c r="G245" s="96"/>
      <c r="H245" s="96"/>
      <c r="I245" s="96"/>
      <c r="J245" s="96"/>
      <c r="K245" s="96"/>
      <c r="L245" s="96"/>
      <c r="M245" s="96"/>
      <c r="N245" s="96"/>
      <c r="O245" s="96"/>
      <c r="P245" s="97"/>
    </row>
    <row r="246" spans="2:16" x14ac:dyDescent="0.25">
      <c r="B246" s="95"/>
      <c r="C246" s="96"/>
      <c r="D246" s="96"/>
      <c r="E246" s="96"/>
      <c r="F246" s="96"/>
      <c r="G246" s="96"/>
      <c r="H246" s="96"/>
      <c r="I246" s="96"/>
      <c r="J246" s="96"/>
      <c r="K246" s="96"/>
      <c r="L246" s="96"/>
      <c r="M246" s="96"/>
      <c r="N246" s="96"/>
      <c r="O246" s="96"/>
      <c r="P246" s="97"/>
    </row>
    <row r="247" spans="2:16" x14ac:dyDescent="0.25">
      <c r="B247" s="95"/>
      <c r="C247" s="96"/>
      <c r="D247" s="96"/>
      <c r="E247" s="96"/>
      <c r="F247" s="96"/>
      <c r="G247" s="96"/>
      <c r="H247" s="96"/>
      <c r="I247" s="96"/>
      <c r="J247" s="96"/>
      <c r="K247" s="96"/>
      <c r="L247" s="96"/>
      <c r="M247" s="96"/>
      <c r="N247" s="96"/>
      <c r="O247" s="96"/>
      <c r="P247" s="97"/>
    </row>
    <row r="248" spans="2:16" x14ac:dyDescent="0.25">
      <c r="B248" s="95"/>
      <c r="C248" s="96"/>
      <c r="D248" s="96"/>
      <c r="E248" s="96"/>
      <c r="F248" s="96"/>
      <c r="G248" s="96"/>
      <c r="H248" s="96"/>
      <c r="I248" s="96"/>
      <c r="J248" s="96"/>
      <c r="K248" s="96"/>
      <c r="L248" s="96"/>
      <c r="M248" s="96"/>
      <c r="N248" s="96"/>
      <c r="O248" s="96"/>
      <c r="P248" s="97"/>
    </row>
    <row r="249" spans="2:16" x14ac:dyDescent="0.25">
      <c r="B249" s="95"/>
      <c r="C249" s="96"/>
      <c r="D249" s="96"/>
      <c r="E249" s="96"/>
      <c r="F249" s="96"/>
      <c r="G249" s="96"/>
      <c r="H249" s="96"/>
      <c r="I249" s="96"/>
      <c r="J249" s="96"/>
      <c r="K249" s="96"/>
      <c r="L249" s="96"/>
      <c r="M249" s="96"/>
      <c r="N249" s="96"/>
      <c r="O249" s="96"/>
      <c r="P249" s="97"/>
    </row>
    <row r="250" spans="2:16" x14ac:dyDescent="0.25">
      <c r="B250" s="95"/>
      <c r="C250" s="96"/>
      <c r="D250" s="96"/>
      <c r="E250" s="96"/>
      <c r="F250" s="96"/>
      <c r="G250" s="96"/>
      <c r="H250" s="96"/>
      <c r="I250" s="96"/>
      <c r="J250" s="96"/>
      <c r="K250" s="96"/>
      <c r="L250" s="96"/>
      <c r="M250" s="96"/>
      <c r="N250" s="96"/>
      <c r="O250" s="96"/>
      <c r="P250" s="97"/>
    </row>
    <row r="251" spans="2:16" x14ac:dyDescent="0.25">
      <c r="B251" s="95"/>
      <c r="C251" s="96"/>
      <c r="D251" s="96"/>
      <c r="E251" s="96"/>
      <c r="F251" s="96"/>
      <c r="G251" s="96"/>
      <c r="H251" s="96"/>
      <c r="I251" s="96"/>
      <c r="J251" s="96"/>
      <c r="K251" s="96"/>
      <c r="L251" s="96"/>
      <c r="M251" s="96"/>
      <c r="N251" s="96"/>
      <c r="O251" s="96"/>
      <c r="P251" s="97"/>
    </row>
    <row r="252" spans="2:16" x14ac:dyDescent="0.25">
      <c r="B252" s="95"/>
      <c r="C252" s="96"/>
      <c r="D252" s="96"/>
      <c r="E252" s="96"/>
      <c r="F252" s="96"/>
      <c r="G252" s="96"/>
      <c r="H252" s="96"/>
      <c r="I252" s="96"/>
      <c r="J252" s="96"/>
      <c r="K252" s="96"/>
      <c r="L252" s="96"/>
      <c r="M252" s="96"/>
      <c r="N252" s="96"/>
      <c r="O252" s="96"/>
      <c r="P252" s="97"/>
    </row>
    <row r="253" spans="2:16" x14ac:dyDescent="0.25">
      <c r="B253" s="95"/>
      <c r="C253" s="96"/>
      <c r="D253" s="96"/>
      <c r="E253" s="96"/>
      <c r="F253" s="96"/>
      <c r="G253" s="96"/>
      <c r="H253" s="96"/>
      <c r="I253" s="96"/>
      <c r="J253" s="96"/>
      <c r="K253" s="96"/>
      <c r="L253" s="96"/>
      <c r="M253" s="96"/>
      <c r="N253" s="96"/>
      <c r="O253" s="96"/>
      <c r="P253" s="97"/>
    </row>
    <row r="254" spans="2:16" x14ac:dyDescent="0.25">
      <c r="B254" s="95"/>
      <c r="C254" s="96"/>
      <c r="D254" s="96"/>
      <c r="E254" s="96"/>
      <c r="F254" s="96"/>
      <c r="G254" s="96"/>
      <c r="H254" s="96"/>
      <c r="I254" s="96"/>
      <c r="J254" s="96"/>
      <c r="K254" s="96"/>
      <c r="L254" s="96"/>
      <c r="M254" s="96"/>
      <c r="N254" s="96"/>
      <c r="O254" s="96"/>
      <c r="P254" s="97"/>
    </row>
    <row r="255" spans="2:16" x14ac:dyDescent="0.25">
      <c r="B255" s="95"/>
      <c r="C255" s="96"/>
      <c r="D255" s="96"/>
      <c r="E255" s="96"/>
      <c r="F255" s="96"/>
      <c r="G255" s="96"/>
      <c r="H255" s="96"/>
      <c r="I255" s="96"/>
      <c r="J255" s="96"/>
      <c r="K255" s="96"/>
      <c r="L255" s="96"/>
      <c r="M255" s="96"/>
      <c r="N255" s="96"/>
      <c r="O255" s="96"/>
      <c r="P255" s="97"/>
    </row>
    <row r="256" spans="2:16" x14ac:dyDescent="0.25">
      <c r="B256" s="95"/>
      <c r="C256" s="96"/>
      <c r="D256" s="96"/>
      <c r="E256" s="96"/>
      <c r="F256" s="96"/>
      <c r="G256" s="96"/>
      <c r="H256" s="96"/>
      <c r="I256" s="96"/>
      <c r="J256" s="96"/>
      <c r="K256" s="96"/>
      <c r="L256" s="96"/>
      <c r="M256" s="96"/>
      <c r="N256" s="96"/>
      <c r="O256" s="96"/>
      <c r="P256" s="97"/>
    </row>
    <row r="257" spans="2:16" x14ac:dyDescent="0.25">
      <c r="B257" s="95"/>
      <c r="C257" s="96"/>
      <c r="D257" s="96"/>
      <c r="E257" s="96"/>
      <c r="F257" s="96"/>
      <c r="G257" s="96"/>
      <c r="H257" s="96"/>
      <c r="I257" s="96"/>
      <c r="J257" s="96"/>
      <c r="K257" s="96"/>
      <c r="L257" s="96"/>
      <c r="M257" s="96"/>
      <c r="N257" s="96"/>
      <c r="O257" s="96"/>
      <c r="P257" s="97"/>
    </row>
    <row r="258" spans="2:16" x14ac:dyDescent="0.25">
      <c r="B258" s="95"/>
      <c r="C258" s="96"/>
      <c r="D258" s="96"/>
      <c r="E258" s="96"/>
      <c r="F258" s="96"/>
      <c r="G258" s="96"/>
      <c r="H258" s="96"/>
      <c r="I258" s="96"/>
      <c r="J258" s="96"/>
      <c r="K258" s="96"/>
      <c r="L258" s="96"/>
      <c r="M258" s="96"/>
      <c r="N258" s="96"/>
      <c r="O258" s="96"/>
      <c r="P258" s="97"/>
    </row>
    <row r="259" spans="2:16" x14ac:dyDescent="0.25">
      <c r="B259" s="95"/>
      <c r="C259" s="96"/>
      <c r="D259" s="96"/>
      <c r="E259" s="96"/>
      <c r="F259" s="96"/>
      <c r="G259" s="96"/>
      <c r="H259" s="96"/>
      <c r="I259" s="96"/>
      <c r="J259" s="96"/>
      <c r="K259" s="96"/>
      <c r="L259" s="96"/>
      <c r="M259" s="96"/>
      <c r="N259" s="96"/>
      <c r="O259" s="96"/>
      <c r="P259" s="97"/>
    </row>
    <row r="260" spans="2:16" x14ac:dyDescent="0.25">
      <c r="B260" s="95"/>
      <c r="C260" s="96"/>
      <c r="D260" s="96"/>
      <c r="E260" s="96"/>
      <c r="F260" s="96"/>
      <c r="G260" s="96"/>
      <c r="H260" s="96"/>
      <c r="I260" s="96"/>
      <c r="J260" s="96"/>
      <c r="K260" s="96"/>
      <c r="L260" s="96"/>
      <c r="M260" s="96"/>
      <c r="N260" s="96"/>
      <c r="O260" s="96"/>
      <c r="P260" s="97"/>
    </row>
    <row r="261" spans="2:16" x14ac:dyDescent="0.25">
      <c r="B261" s="95"/>
      <c r="C261" s="96"/>
      <c r="D261" s="96"/>
      <c r="E261" s="96"/>
      <c r="F261" s="96"/>
      <c r="G261" s="96"/>
      <c r="H261" s="96"/>
      <c r="I261" s="96"/>
      <c r="J261" s="96"/>
      <c r="K261" s="96"/>
      <c r="L261" s="96"/>
      <c r="M261" s="96"/>
      <c r="N261" s="96"/>
      <c r="O261" s="96"/>
      <c r="P261" s="97"/>
    </row>
    <row r="262" spans="2:16" x14ac:dyDescent="0.25">
      <c r="B262" s="95"/>
      <c r="C262" s="96"/>
      <c r="D262" s="96"/>
      <c r="E262" s="96"/>
      <c r="F262" s="96"/>
      <c r="G262" s="96"/>
      <c r="H262" s="96"/>
      <c r="I262" s="96"/>
      <c r="J262" s="96"/>
      <c r="K262" s="96"/>
      <c r="L262" s="96"/>
      <c r="M262" s="96"/>
      <c r="N262" s="96"/>
      <c r="O262" s="96"/>
      <c r="P262" s="97"/>
    </row>
    <row r="263" spans="2:16" x14ac:dyDescent="0.25">
      <c r="B263" s="95"/>
      <c r="C263" s="96"/>
      <c r="D263" s="96"/>
      <c r="E263" s="96"/>
      <c r="F263" s="96"/>
      <c r="G263" s="96"/>
      <c r="H263" s="96"/>
      <c r="I263" s="96"/>
      <c r="J263" s="96"/>
      <c r="K263" s="96"/>
      <c r="L263" s="96"/>
      <c r="M263" s="96"/>
      <c r="N263" s="96"/>
      <c r="O263" s="96"/>
      <c r="P263" s="97"/>
    </row>
    <row r="264" spans="2:16" x14ac:dyDescent="0.25">
      <c r="B264" s="95"/>
      <c r="C264" s="96"/>
      <c r="D264" s="96"/>
      <c r="E264" s="96"/>
      <c r="F264" s="96"/>
      <c r="G264" s="96"/>
      <c r="H264" s="96"/>
      <c r="I264" s="96"/>
      <c r="J264" s="96"/>
      <c r="K264" s="96"/>
      <c r="L264" s="96"/>
      <c r="M264" s="96"/>
      <c r="N264" s="96"/>
      <c r="O264" s="96"/>
      <c r="P264" s="97"/>
    </row>
    <row r="265" spans="2:16" x14ac:dyDescent="0.25">
      <c r="B265" s="95"/>
      <c r="C265" s="96"/>
      <c r="D265" s="96"/>
      <c r="E265" s="96"/>
      <c r="F265" s="96"/>
      <c r="G265" s="96"/>
      <c r="H265" s="96"/>
      <c r="I265" s="96"/>
      <c r="J265" s="96"/>
      <c r="K265" s="96"/>
      <c r="L265" s="96"/>
      <c r="M265" s="96"/>
      <c r="N265" s="96"/>
      <c r="O265" s="96"/>
      <c r="P265" s="97"/>
    </row>
    <row r="266" spans="2:16" x14ac:dyDescent="0.25">
      <c r="B266" s="95"/>
      <c r="C266" s="96"/>
      <c r="D266" s="96"/>
      <c r="E266" s="96"/>
      <c r="F266" s="96"/>
      <c r="G266" s="96"/>
      <c r="H266" s="96"/>
      <c r="I266" s="96"/>
      <c r="J266" s="96"/>
      <c r="K266" s="96"/>
      <c r="L266" s="96"/>
      <c r="M266" s="96"/>
      <c r="N266" s="96"/>
      <c r="O266" s="96"/>
      <c r="P266" s="97"/>
    </row>
    <row r="267" spans="2:16" x14ac:dyDescent="0.25">
      <c r="B267" s="95"/>
      <c r="C267" s="96"/>
      <c r="D267" s="96"/>
      <c r="E267" s="96"/>
      <c r="F267" s="96"/>
      <c r="G267" s="96"/>
      <c r="H267" s="96"/>
      <c r="I267" s="96"/>
      <c r="J267" s="96"/>
      <c r="K267" s="96"/>
      <c r="L267" s="96"/>
      <c r="M267" s="96"/>
      <c r="N267" s="96"/>
      <c r="O267" s="96"/>
      <c r="P267" s="97"/>
    </row>
    <row r="268" spans="2:16" x14ac:dyDescent="0.25">
      <c r="B268" s="95"/>
      <c r="C268" s="96"/>
      <c r="D268" s="96"/>
      <c r="E268" s="96"/>
      <c r="F268" s="96"/>
      <c r="G268" s="96"/>
      <c r="H268" s="96"/>
      <c r="I268" s="96"/>
      <c r="J268" s="96"/>
      <c r="K268" s="96"/>
      <c r="L268" s="96"/>
      <c r="M268" s="96"/>
      <c r="N268" s="96"/>
      <c r="O268" s="96"/>
      <c r="P268" s="97"/>
    </row>
    <row r="269" spans="2:16" x14ac:dyDescent="0.25">
      <c r="B269" s="95"/>
      <c r="C269" s="96"/>
      <c r="D269" s="96"/>
      <c r="E269" s="96"/>
      <c r="F269" s="96"/>
      <c r="G269" s="96"/>
      <c r="H269" s="96"/>
      <c r="I269" s="96"/>
      <c r="J269" s="96"/>
      <c r="K269" s="96"/>
      <c r="L269" s="96"/>
      <c r="M269" s="96"/>
      <c r="N269" s="96"/>
      <c r="O269" s="96"/>
      <c r="P269" s="97"/>
    </row>
    <row r="270" spans="2:16" x14ac:dyDescent="0.25">
      <c r="B270" s="95"/>
      <c r="C270" s="96"/>
      <c r="D270" s="96"/>
      <c r="E270" s="96"/>
      <c r="F270" s="96"/>
      <c r="G270" s="96"/>
      <c r="H270" s="96"/>
      <c r="I270" s="96"/>
      <c r="J270" s="96"/>
      <c r="K270" s="96"/>
      <c r="L270" s="96"/>
      <c r="M270" s="96"/>
      <c r="N270" s="96"/>
      <c r="O270" s="96"/>
      <c r="P270" s="97"/>
    </row>
    <row r="271" spans="2:16" x14ac:dyDescent="0.25">
      <c r="B271" s="95"/>
      <c r="C271" s="96"/>
      <c r="D271" s="96"/>
      <c r="E271" s="96"/>
      <c r="F271" s="96"/>
      <c r="G271" s="96"/>
      <c r="H271" s="96"/>
      <c r="I271" s="96"/>
      <c r="J271" s="96"/>
      <c r="K271" s="96"/>
      <c r="L271" s="96"/>
      <c r="M271" s="96"/>
      <c r="N271" s="96"/>
      <c r="O271" s="96"/>
      <c r="P271" s="97"/>
    </row>
    <row r="272" spans="2:16" x14ac:dyDescent="0.25">
      <c r="B272" s="95"/>
      <c r="C272" s="96"/>
      <c r="D272" s="96"/>
      <c r="E272" s="96"/>
      <c r="F272" s="96"/>
      <c r="G272" s="96"/>
      <c r="H272" s="96"/>
      <c r="I272" s="96"/>
      <c r="J272" s="96"/>
      <c r="K272" s="96"/>
      <c r="L272" s="96"/>
      <c r="M272" s="96"/>
      <c r="N272" s="96"/>
      <c r="O272" s="96"/>
      <c r="P272" s="97"/>
    </row>
    <row r="273" spans="2:16" x14ac:dyDescent="0.25">
      <c r="B273" s="95"/>
      <c r="C273" s="96"/>
      <c r="D273" s="96"/>
      <c r="E273" s="96"/>
      <c r="F273" s="96"/>
      <c r="G273" s="96"/>
      <c r="H273" s="96"/>
      <c r="I273" s="96"/>
      <c r="J273" s="96"/>
      <c r="K273" s="96"/>
      <c r="L273" s="96"/>
      <c r="M273" s="96"/>
      <c r="N273" s="96"/>
      <c r="O273" s="96"/>
      <c r="P273" s="97"/>
    </row>
    <row r="274" spans="2:16" x14ac:dyDescent="0.25">
      <c r="B274" s="95"/>
      <c r="C274" s="96"/>
      <c r="D274" s="96"/>
      <c r="E274" s="96"/>
      <c r="F274" s="96"/>
      <c r="G274" s="96"/>
      <c r="H274" s="96"/>
      <c r="I274" s="96"/>
      <c r="J274" s="96"/>
      <c r="K274" s="96"/>
      <c r="L274" s="96"/>
      <c r="M274" s="96"/>
      <c r="N274" s="96"/>
      <c r="O274" s="96"/>
      <c r="P274" s="97"/>
    </row>
    <row r="275" spans="2:16" x14ac:dyDescent="0.25">
      <c r="B275" s="95"/>
      <c r="C275" s="96"/>
      <c r="D275" s="96"/>
      <c r="E275" s="96"/>
      <c r="F275" s="96"/>
      <c r="G275" s="96"/>
      <c r="H275" s="96"/>
      <c r="I275" s="96"/>
      <c r="J275" s="96"/>
      <c r="K275" s="96"/>
      <c r="L275" s="96"/>
      <c r="M275" s="96"/>
      <c r="N275" s="96"/>
      <c r="O275" s="96"/>
      <c r="P275" s="97"/>
    </row>
    <row r="276" spans="2:16" x14ac:dyDescent="0.25">
      <c r="B276" s="95"/>
      <c r="C276" s="96"/>
      <c r="D276" s="96"/>
      <c r="E276" s="96"/>
      <c r="F276" s="96"/>
      <c r="G276" s="96"/>
      <c r="H276" s="96"/>
      <c r="I276" s="96"/>
      <c r="J276" s="96"/>
      <c r="K276" s="96"/>
      <c r="L276" s="96"/>
      <c r="M276" s="96"/>
      <c r="N276" s="96"/>
      <c r="O276" s="96"/>
      <c r="P276" s="97"/>
    </row>
    <row r="277" spans="2:16" x14ac:dyDescent="0.25">
      <c r="B277" s="95"/>
      <c r="C277" s="96"/>
      <c r="D277" s="96"/>
      <c r="E277" s="96"/>
      <c r="F277" s="96"/>
      <c r="G277" s="96"/>
      <c r="H277" s="96"/>
      <c r="I277" s="96"/>
      <c r="J277" s="96"/>
      <c r="K277" s="96"/>
      <c r="L277" s="96"/>
      <c r="M277" s="96"/>
      <c r="N277" s="96"/>
      <c r="O277" s="96"/>
      <c r="P277" s="97"/>
    </row>
    <row r="278" spans="2:16" x14ac:dyDescent="0.25">
      <c r="B278" s="95"/>
      <c r="C278" s="96"/>
      <c r="D278" s="96"/>
      <c r="E278" s="96"/>
      <c r="F278" s="96"/>
      <c r="G278" s="96"/>
      <c r="H278" s="96"/>
      <c r="I278" s="96"/>
      <c r="J278" s="96"/>
      <c r="K278" s="96"/>
      <c r="L278" s="96"/>
      <c r="M278" s="96"/>
      <c r="N278" s="96"/>
      <c r="O278" s="96"/>
      <c r="P278" s="97"/>
    </row>
    <row r="279" spans="2:16" x14ac:dyDescent="0.25">
      <c r="B279" s="95"/>
      <c r="C279" s="96"/>
      <c r="D279" s="96"/>
      <c r="E279" s="96"/>
      <c r="F279" s="96"/>
      <c r="G279" s="96"/>
      <c r="H279" s="96"/>
      <c r="I279" s="96"/>
      <c r="J279" s="96"/>
      <c r="K279" s="96"/>
      <c r="L279" s="96"/>
      <c r="M279" s="96"/>
      <c r="N279" s="96"/>
      <c r="O279" s="96"/>
      <c r="P279" s="97"/>
    </row>
    <row r="280" spans="2:16" x14ac:dyDescent="0.25">
      <c r="B280" s="95"/>
      <c r="C280" s="96"/>
      <c r="D280" s="96"/>
      <c r="E280" s="96"/>
      <c r="F280" s="96"/>
      <c r="G280" s="96"/>
      <c r="H280" s="96"/>
      <c r="I280" s="96"/>
      <c r="J280" s="96"/>
      <c r="K280" s="96"/>
      <c r="L280" s="96"/>
      <c r="M280" s="96"/>
      <c r="N280" s="96"/>
      <c r="O280" s="96"/>
      <c r="P280" s="97"/>
    </row>
    <row r="281" spans="2:16" x14ac:dyDescent="0.25">
      <c r="B281" s="95"/>
      <c r="C281" s="96"/>
      <c r="D281" s="96"/>
      <c r="E281" s="96"/>
      <c r="F281" s="96"/>
      <c r="G281" s="96"/>
      <c r="H281" s="96"/>
      <c r="I281" s="96"/>
      <c r="J281" s="96"/>
      <c r="K281" s="96"/>
      <c r="L281" s="96"/>
      <c r="M281" s="96"/>
      <c r="N281" s="96"/>
      <c r="O281" s="96"/>
      <c r="P281" s="97"/>
    </row>
    <row r="282" spans="2:16" x14ac:dyDescent="0.25">
      <c r="B282" s="95"/>
      <c r="C282" s="96"/>
      <c r="D282" s="96"/>
      <c r="E282" s="96"/>
      <c r="F282" s="96"/>
      <c r="G282" s="96"/>
      <c r="H282" s="96"/>
      <c r="I282" s="96"/>
      <c r="J282" s="96"/>
      <c r="K282" s="96"/>
      <c r="L282" s="96"/>
      <c r="M282" s="96"/>
      <c r="N282" s="96"/>
      <c r="O282" s="96"/>
      <c r="P282" s="97"/>
    </row>
    <row r="283" spans="2:16" x14ac:dyDescent="0.25">
      <c r="B283" s="95"/>
      <c r="C283" s="96"/>
      <c r="D283" s="96"/>
      <c r="E283" s="96"/>
      <c r="F283" s="96"/>
      <c r="G283" s="96"/>
      <c r="H283" s="96"/>
      <c r="I283" s="96"/>
      <c r="J283" s="96"/>
      <c r="K283" s="96"/>
      <c r="L283" s="96"/>
      <c r="M283" s="96"/>
      <c r="N283" s="96"/>
      <c r="O283" s="96"/>
      <c r="P283" s="97"/>
    </row>
    <row r="284" spans="2:16" x14ac:dyDescent="0.25">
      <c r="B284" s="95"/>
      <c r="C284" s="96"/>
      <c r="D284" s="96"/>
      <c r="E284" s="96"/>
      <c r="F284" s="96"/>
      <c r="G284" s="96"/>
      <c r="H284" s="96"/>
      <c r="I284" s="96"/>
      <c r="J284" s="96"/>
      <c r="K284" s="96"/>
      <c r="L284" s="96"/>
      <c r="M284" s="96"/>
      <c r="N284" s="96"/>
      <c r="O284" s="96"/>
      <c r="P284" s="97"/>
    </row>
    <row r="285" spans="2:16" x14ac:dyDescent="0.25">
      <c r="B285" s="95"/>
      <c r="C285" s="96"/>
      <c r="D285" s="96"/>
      <c r="E285" s="96"/>
      <c r="F285" s="96"/>
      <c r="G285" s="96"/>
      <c r="H285" s="96"/>
      <c r="I285" s="96"/>
      <c r="J285" s="96"/>
      <c r="K285" s="96"/>
      <c r="L285" s="96"/>
      <c r="M285" s="96"/>
      <c r="N285" s="96"/>
      <c r="O285" s="96"/>
      <c r="P285" s="97"/>
    </row>
    <row r="286" spans="2:16" x14ac:dyDescent="0.25">
      <c r="B286" s="95"/>
      <c r="C286" s="96"/>
      <c r="D286" s="96"/>
      <c r="E286" s="96"/>
      <c r="F286" s="96"/>
      <c r="G286" s="96"/>
      <c r="H286" s="96"/>
      <c r="I286" s="96"/>
      <c r="J286" s="96"/>
      <c r="K286" s="96"/>
      <c r="L286" s="96"/>
      <c r="M286" s="96"/>
      <c r="N286" s="96"/>
      <c r="O286" s="96"/>
      <c r="P286" s="97"/>
    </row>
    <row r="287" spans="2:16" x14ac:dyDescent="0.25">
      <c r="B287" s="95"/>
      <c r="C287" s="96"/>
      <c r="D287" s="96"/>
      <c r="E287" s="96"/>
      <c r="F287" s="96"/>
      <c r="G287" s="96"/>
      <c r="H287" s="96"/>
      <c r="I287" s="96"/>
      <c r="J287" s="96"/>
      <c r="K287" s="96"/>
      <c r="L287" s="96"/>
      <c r="M287" s="96"/>
      <c r="N287" s="96"/>
      <c r="O287" s="96"/>
      <c r="P287" s="97"/>
    </row>
    <row r="288" spans="2:16" x14ac:dyDescent="0.25">
      <c r="B288" s="95"/>
      <c r="C288" s="96"/>
      <c r="D288" s="96"/>
      <c r="E288" s="96"/>
      <c r="F288" s="96"/>
      <c r="G288" s="96"/>
      <c r="H288" s="96"/>
      <c r="I288" s="96"/>
      <c r="J288" s="96"/>
      <c r="K288" s="96"/>
      <c r="L288" s="96"/>
      <c r="M288" s="96"/>
      <c r="N288" s="96"/>
      <c r="O288" s="96"/>
      <c r="P288" s="97"/>
    </row>
    <row r="289" spans="2:16" ht="15.75" thickBot="1" x14ac:dyDescent="0.3">
      <c r="B289" s="95"/>
      <c r="C289" s="96"/>
      <c r="D289" s="96"/>
      <c r="E289" s="96"/>
      <c r="F289" s="96"/>
      <c r="G289" s="96"/>
      <c r="H289" s="96"/>
      <c r="I289" s="96"/>
      <c r="J289" s="96"/>
      <c r="K289" s="96"/>
      <c r="L289" s="96"/>
      <c r="M289" s="96"/>
      <c r="N289" s="96"/>
      <c r="O289" s="96"/>
      <c r="P289" s="97"/>
    </row>
    <row r="290" spans="2:16" ht="15.75" thickTop="1" x14ac:dyDescent="0.25">
      <c r="B290" s="223"/>
      <c r="C290" s="224"/>
      <c r="D290" s="224"/>
      <c r="E290" s="224"/>
      <c r="F290" s="224"/>
      <c r="G290" s="224"/>
      <c r="H290" s="224"/>
      <c r="I290" s="224"/>
      <c r="J290" s="224"/>
      <c r="K290" s="224"/>
      <c r="L290" s="224"/>
      <c r="M290" s="224"/>
      <c r="N290" s="224"/>
      <c r="O290" s="224"/>
      <c r="P290" s="225"/>
    </row>
    <row r="291" spans="2:16" x14ac:dyDescent="0.25">
      <c r="B291" s="95"/>
      <c r="C291" s="96"/>
      <c r="D291" s="96"/>
      <c r="E291" s="96"/>
      <c r="F291" s="96"/>
      <c r="G291" s="96"/>
      <c r="H291" s="96"/>
      <c r="I291" s="96"/>
      <c r="J291" s="96"/>
      <c r="K291" s="96"/>
      <c r="L291" s="96"/>
      <c r="M291" s="96"/>
      <c r="N291" s="96"/>
      <c r="O291" s="96"/>
      <c r="P291" s="97"/>
    </row>
    <row r="292" spans="2:16" x14ac:dyDescent="0.25">
      <c r="B292" s="95"/>
      <c r="C292" s="96"/>
      <c r="D292" s="96"/>
      <c r="E292" s="96"/>
      <c r="F292" s="96"/>
      <c r="G292" s="96"/>
      <c r="H292" s="96"/>
      <c r="I292" s="96"/>
      <c r="J292" s="96"/>
      <c r="K292" s="96"/>
      <c r="L292" s="96"/>
      <c r="M292" s="96"/>
      <c r="N292" s="96"/>
      <c r="O292" s="96"/>
      <c r="P292" s="97"/>
    </row>
    <row r="293" spans="2:16" x14ac:dyDescent="0.25">
      <c r="B293" s="95"/>
      <c r="C293" s="96"/>
      <c r="D293" s="96"/>
      <c r="E293" s="96"/>
      <c r="F293" s="96"/>
      <c r="G293" s="96"/>
      <c r="H293" s="96"/>
      <c r="I293" s="96"/>
      <c r="J293" s="96"/>
      <c r="K293" s="96"/>
      <c r="L293" s="96"/>
      <c r="M293" s="96"/>
      <c r="N293" s="96"/>
      <c r="O293" s="96"/>
      <c r="P293" s="97"/>
    </row>
    <row r="294" spans="2:16" x14ac:dyDescent="0.25">
      <c r="B294" s="95"/>
      <c r="C294" s="96"/>
      <c r="D294" s="96"/>
      <c r="E294" s="96"/>
      <c r="F294" s="96"/>
      <c r="G294" s="96"/>
      <c r="H294" s="96"/>
      <c r="I294" s="96"/>
      <c r="J294" s="96"/>
      <c r="K294" s="96"/>
      <c r="L294" s="96"/>
      <c r="M294" s="96"/>
      <c r="N294" s="96"/>
      <c r="O294" s="96"/>
      <c r="P294" s="97"/>
    </row>
    <row r="295" spans="2:16" x14ac:dyDescent="0.25">
      <c r="B295" s="95"/>
      <c r="C295" s="96"/>
      <c r="D295" s="96"/>
      <c r="E295" s="96"/>
      <c r="F295" s="96"/>
      <c r="G295" s="96"/>
      <c r="H295" s="96"/>
      <c r="I295" s="96"/>
      <c r="J295" s="96"/>
      <c r="K295" s="96"/>
      <c r="L295" s="96"/>
      <c r="M295" s="96"/>
      <c r="N295" s="96"/>
      <c r="O295" s="96"/>
      <c r="P295" s="97"/>
    </row>
    <row r="296" spans="2:16" x14ac:dyDescent="0.25">
      <c r="B296" s="95"/>
      <c r="C296" s="96"/>
      <c r="D296" s="96"/>
      <c r="E296" s="96"/>
      <c r="F296" s="96"/>
      <c r="G296" s="96"/>
      <c r="H296" s="96"/>
      <c r="I296" s="96"/>
      <c r="J296" s="96"/>
      <c r="K296" s="96"/>
      <c r="L296" s="96"/>
      <c r="M296" s="96"/>
      <c r="N296" s="96"/>
      <c r="O296" s="96"/>
      <c r="P296" s="97"/>
    </row>
    <row r="297" spans="2:16" x14ac:dyDescent="0.25">
      <c r="B297" s="95"/>
      <c r="C297" s="96"/>
      <c r="D297" s="96"/>
      <c r="E297" s="96"/>
      <c r="F297" s="96"/>
      <c r="G297" s="96"/>
      <c r="H297" s="96"/>
      <c r="I297" s="96"/>
      <c r="J297" s="96"/>
      <c r="K297" s="96"/>
      <c r="L297" s="96"/>
      <c r="M297" s="96"/>
      <c r="N297" s="96"/>
      <c r="O297" s="96"/>
      <c r="P297" s="97"/>
    </row>
    <row r="298" spans="2:16" x14ac:dyDescent="0.25">
      <c r="B298" s="95"/>
      <c r="C298" s="96"/>
      <c r="D298" s="96"/>
      <c r="E298" s="96"/>
      <c r="F298" s="96"/>
      <c r="G298" s="96"/>
      <c r="H298" s="96"/>
      <c r="I298" s="96"/>
      <c r="J298" s="96"/>
      <c r="K298" s="96"/>
      <c r="L298" s="96"/>
      <c r="M298" s="96"/>
      <c r="N298" s="96"/>
      <c r="O298" s="96"/>
      <c r="P298" s="97"/>
    </row>
    <row r="299" spans="2:16" x14ac:dyDescent="0.25">
      <c r="B299" s="95"/>
      <c r="C299" s="96"/>
      <c r="D299" s="96"/>
      <c r="E299" s="96"/>
      <c r="F299" s="96"/>
      <c r="G299" s="96"/>
      <c r="H299" s="96"/>
      <c r="I299" s="96"/>
      <c r="J299" s="96"/>
      <c r="K299" s="96"/>
      <c r="L299" s="96"/>
      <c r="M299" s="96"/>
      <c r="N299" s="96"/>
      <c r="O299" s="96"/>
      <c r="P299" s="97"/>
    </row>
    <row r="300" spans="2:16" x14ac:dyDescent="0.25">
      <c r="B300" s="95"/>
      <c r="C300" s="96"/>
      <c r="D300" s="96"/>
      <c r="E300" s="96"/>
      <c r="F300" s="96"/>
      <c r="G300" s="96"/>
      <c r="H300" s="96"/>
      <c r="I300" s="96"/>
      <c r="J300" s="96"/>
      <c r="K300" s="96"/>
      <c r="L300" s="96"/>
      <c r="M300" s="96"/>
      <c r="N300" s="96"/>
      <c r="O300" s="96"/>
      <c r="P300" s="97"/>
    </row>
    <row r="301" spans="2:16" x14ac:dyDescent="0.25">
      <c r="B301" s="95"/>
      <c r="C301" s="96"/>
      <c r="D301" s="96"/>
      <c r="E301" s="96"/>
      <c r="F301" s="96"/>
      <c r="G301" s="96"/>
      <c r="H301" s="96"/>
      <c r="I301" s="96"/>
      <c r="J301" s="96"/>
      <c r="K301" s="96"/>
      <c r="L301" s="96"/>
      <c r="M301" s="96"/>
      <c r="N301" s="96"/>
      <c r="O301" s="96"/>
      <c r="P301" s="97"/>
    </row>
    <row r="302" spans="2:16" x14ac:dyDescent="0.25">
      <c r="B302" s="95"/>
      <c r="C302" s="96"/>
      <c r="D302" s="96"/>
      <c r="E302" s="96"/>
      <c r="F302" s="96"/>
      <c r="G302" s="96"/>
      <c r="H302" s="96"/>
      <c r="I302" s="96"/>
      <c r="J302" s="96"/>
      <c r="K302" s="96"/>
      <c r="L302" s="96"/>
      <c r="M302" s="96"/>
      <c r="N302" s="96"/>
      <c r="O302" s="96"/>
      <c r="P302" s="97"/>
    </row>
    <row r="303" spans="2:16" x14ac:dyDescent="0.25">
      <c r="B303" s="95"/>
      <c r="C303" s="96"/>
      <c r="D303" s="96"/>
      <c r="E303" s="96"/>
      <c r="F303" s="96"/>
      <c r="G303" s="96"/>
      <c r="H303" s="96"/>
      <c r="I303" s="96"/>
      <c r="J303" s="96"/>
      <c r="K303" s="96"/>
      <c r="L303" s="96"/>
      <c r="M303" s="96"/>
      <c r="N303" s="96"/>
      <c r="O303" s="96"/>
      <c r="P303" s="97"/>
    </row>
    <row r="304" spans="2:16" x14ac:dyDescent="0.25">
      <c r="B304" s="95"/>
      <c r="C304" s="96"/>
      <c r="D304" s="96"/>
      <c r="E304" s="96"/>
      <c r="F304" s="96"/>
      <c r="G304" s="96"/>
      <c r="H304" s="96"/>
      <c r="I304" s="96"/>
      <c r="J304" s="96"/>
      <c r="K304" s="96"/>
      <c r="L304" s="96"/>
      <c r="M304" s="96"/>
      <c r="N304" s="96"/>
      <c r="O304" s="96"/>
      <c r="P304" s="97"/>
    </row>
    <row r="305" spans="2:16" x14ac:dyDescent="0.25">
      <c r="B305" s="95"/>
      <c r="C305" s="96"/>
      <c r="D305" s="96"/>
      <c r="E305" s="96"/>
      <c r="F305" s="96"/>
      <c r="G305" s="96"/>
      <c r="H305" s="96"/>
      <c r="I305" s="96"/>
      <c r="J305" s="96"/>
      <c r="K305" s="96"/>
      <c r="L305" s="96"/>
      <c r="M305" s="96"/>
      <c r="N305" s="96"/>
      <c r="O305" s="96"/>
      <c r="P305" s="97"/>
    </row>
    <row r="306" spans="2:16" x14ac:dyDescent="0.25">
      <c r="B306" s="95"/>
      <c r="C306" s="96"/>
      <c r="D306" s="96"/>
      <c r="E306" s="96"/>
      <c r="F306" s="96"/>
      <c r="G306" s="96"/>
      <c r="H306" s="96"/>
      <c r="I306" s="96"/>
      <c r="J306" s="96"/>
      <c r="K306" s="96"/>
      <c r="L306" s="96"/>
      <c r="M306" s="96"/>
      <c r="N306" s="96"/>
      <c r="O306" s="96"/>
      <c r="P306" s="97"/>
    </row>
    <row r="307" spans="2:16" x14ac:dyDescent="0.25">
      <c r="B307" s="95"/>
      <c r="C307" s="96"/>
      <c r="D307" s="96"/>
      <c r="E307" s="96"/>
      <c r="F307" s="96"/>
      <c r="G307" s="96"/>
      <c r="H307" s="96"/>
      <c r="I307" s="96"/>
      <c r="J307" s="96"/>
      <c r="K307" s="96"/>
      <c r="L307" s="96"/>
      <c r="M307" s="96"/>
      <c r="N307" s="96"/>
      <c r="O307" s="96"/>
      <c r="P307" s="97"/>
    </row>
    <row r="308" spans="2:16" x14ac:dyDescent="0.25">
      <c r="B308" s="95"/>
      <c r="C308" s="96"/>
      <c r="D308" s="96"/>
      <c r="E308" s="96"/>
      <c r="F308" s="96"/>
      <c r="G308" s="96"/>
      <c r="H308" s="96"/>
      <c r="I308" s="96"/>
      <c r="J308" s="96"/>
      <c r="K308" s="96"/>
      <c r="L308" s="96"/>
      <c r="M308" s="96"/>
      <c r="N308" s="96"/>
      <c r="O308" s="96"/>
      <c r="P308" s="97"/>
    </row>
    <row r="309" spans="2:16" x14ac:dyDescent="0.25">
      <c r="B309" s="95"/>
      <c r="C309" s="96"/>
      <c r="D309" s="96"/>
      <c r="E309" s="96"/>
      <c r="F309" s="96"/>
      <c r="G309" s="96"/>
      <c r="H309" s="96"/>
      <c r="I309" s="96"/>
      <c r="J309" s="96"/>
      <c r="K309" s="96"/>
      <c r="L309" s="96"/>
      <c r="M309" s="96"/>
      <c r="N309" s="96"/>
      <c r="O309" s="96"/>
      <c r="P309" s="97"/>
    </row>
    <row r="310" spans="2:16" x14ac:dyDescent="0.25">
      <c r="B310" s="95"/>
      <c r="C310" s="96"/>
      <c r="D310" s="96"/>
      <c r="E310" s="96"/>
      <c r="F310" s="96"/>
      <c r="G310" s="96"/>
      <c r="H310" s="96"/>
      <c r="I310" s="96"/>
      <c r="J310" s="96"/>
      <c r="K310" s="96"/>
      <c r="L310" s="96"/>
      <c r="M310" s="96"/>
      <c r="N310" s="96"/>
      <c r="O310" s="96"/>
      <c r="P310" s="97"/>
    </row>
    <row r="311" spans="2:16" x14ac:dyDescent="0.25">
      <c r="B311" s="95"/>
      <c r="C311" s="96"/>
      <c r="D311" s="96"/>
      <c r="E311" s="96"/>
      <c r="F311" s="96"/>
      <c r="G311" s="96"/>
      <c r="H311" s="96"/>
      <c r="I311" s="96"/>
      <c r="J311" s="96"/>
      <c r="K311" s="96"/>
      <c r="L311" s="96"/>
      <c r="M311" s="96"/>
      <c r="N311" s="96"/>
      <c r="O311" s="96"/>
      <c r="P311" s="97"/>
    </row>
    <row r="312" spans="2:16" x14ac:dyDescent="0.25">
      <c r="B312" s="95"/>
      <c r="C312" s="96"/>
      <c r="D312" s="96"/>
      <c r="E312" s="96"/>
      <c r="F312" s="96"/>
      <c r="G312" s="96"/>
      <c r="H312" s="96"/>
      <c r="I312" s="96"/>
      <c r="J312" s="96"/>
      <c r="K312" s="96"/>
      <c r="L312" s="96"/>
      <c r="M312" s="96"/>
      <c r="N312" s="96"/>
      <c r="O312" s="96"/>
      <c r="P312" s="97"/>
    </row>
    <row r="313" spans="2:16" x14ac:dyDescent="0.25">
      <c r="B313" s="95"/>
      <c r="C313" s="96"/>
      <c r="D313" s="96"/>
      <c r="E313" s="96"/>
      <c r="F313" s="96"/>
      <c r="G313" s="96"/>
      <c r="H313" s="96"/>
      <c r="I313" s="96"/>
      <c r="J313" s="96"/>
      <c r="K313" s="96"/>
      <c r="L313" s="96"/>
      <c r="M313" s="96"/>
      <c r="N313" s="96"/>
      <c r="O313" s="96"/>
      <c r="P313" s="97"/>
    </row>
    <row r="314" spans="2:16" x14ac:dyDescent="0.25">
      <c r="B314" s="95"/>
      <c r="C314" s="96"/>
      <c r="D314" s="96"/>
      <c r="E314" s="96"/>
      <c r="F314" s="96"/>
      <c r="G314" s="96"/>
      <c r="H314" s="96"/>
      <c r="I314" s="96"/>
      <c r="J314" s="96"/>
      <c r="K314" s="96"/>
      <c r="L314" s="96"/>
      <c r="M314" s="96"/>
      <c r="N314" s="96"/>
      <c r="O314" s="96"/>
      <c r="P314" s="97"/>
    </row>
    <row r="315" spans="2:16" x14ac:dyDescent="0.25">
      <c r="B315" s="95"/>
      <c r="C315" s="96"/>
      <c r="D315" s="96"/>
      <c r="E315" s="96"/>
      <c r="F315" s="96"/>
      <c r="G315" s="96"/>
      <c r="H315" s="96"/>
      <c r="I315" s="96"/>
      <c r="J315" s="96"/>
      <c r="K315" s="96"/>
      <c r="L315" s="96"/>
      <c r="M315" s="96"/>
      <c r="N315" s="96"/>
      <c r="O315" s="96"/>
      <c r="P315" s="97"/>
    </row>
    <row r="316" spans="2:16" x14ac:dyDescent="0.25">
      <c r="B316" s="95"/>
      <c r="C316" s="96"/>
      <c r="D316" s="96"/>
      <c r="E316" s="96"/>
      <c r="F316" s="96"/>
      <c r="G316" s="96"/>
      <c r="H316" s="96"/>
      <c r="I316" s="96"/>
      <c r="J316" s="96"/>
      <c r="K316" s="96"/>
      <c r="L316" s="96"/>
      <c r="M316" s="96"/>
      <c r="N316" s="96"/>
      <c r="O316" s="96"/>
      <c r="P316" s="97"/>
    </row>
    <row r="317" spans="2:16" x14ac:dyDescent="0.25">
      <c r="B317" s="95"/>
      <c r="C317" s="96"/>
      <c r="D317" s="96"/>
      <c r="E317" s="96"/>
      <c r="F317" s="96"/>
      <c r="G317" s="96"/>
      <c r="H317" s="96"/>
      <c r="I317" s="96"/>
      <c r="J317" s="96"/>
      <c r="K317" s="96"/>
      <c r="L317" s="96"/>
      <c r="M317" s="96"/>
      <c r="N317" s="96"/>
      <c r="O317" s="96"/>
      <c r="P317" s="97"/>
    </row>
    <row r="318" spans="2:16" x14ac:dyDescent="0.25">
      <c r="B318" s="95"/>
      <c r="C318" s="96"/>
      <c r="D318" s="96"/>
      <c r="E318" s="96"/>
      <c r="F318" s="96"/>
      <c r="G318" s="96"/>
      <c r="H318" s="96"/>
      <c r="I318" s="96"/>
      <c r="J318" s="96"/>
      <c r="K318" s="96"/>
      <c r="L318" s="96"/>
      <c r="M318" s="96"/>
      <c r="N318" s="96"/>
      <c r="O318" s="96"/>
      <c r="P318" s="97"/>
    </row>
    <row r="319" spans="2:16" x14ac:dyDescent="0.25">
      <c r="B319" s="95"/>
      <c r="C319" s="96"/>
      <c r="D319" s="96"/>
      <c r="E319" s="96"/>
      <c r="F319" s="96"/>
      <c r="G319" s="96"/>
      <c r="H319" s="96"/>
      <c r="I319" s="96"/>
      <c r="J319" s="96"/>
      <c r="K319" s="96"/>
      <c r="L319" s="96"/>
      <c r="M319" s="96"/>
      <c r="N319" s="96"/>
      <c r="O319" s="96"/>
      <c r="P319" s="97"/>
    </row>
    <row r="320" spans="2:16" x14ac:dyDescent="0.25">
      <c r="B320" s="95"/>
      <c r="C320" s="96"/>
      <c r="D320" s="96"/>
      <c r="E320" s="96"/>
      <c r="F320" s="96"/>
      <c r="G320" s="96"/>
      <c r="H320" s="96"/>
      <c r="I320" s="96"/>
      <c r="J320" s="96"/>
      <c r="K320" s="96"/>
      <c r="L320" s="96"/>
      <c r="M320" s="96"/>
      <c r="N320" s="96"/>
      <c r="O320" s="96"/>
      <c r="P320" s="97"/>
    </row>
    <row r="321" spans="2:16" x14ac:dyDescent="0.25">
      <c r="B321" s="95"/>
      <c r="C321" s="96"/>
      <c r="D321" s="96"/>
      <c r="E321" s="96"/>
      <c r="F321" s="96"/>
      <c r="G321" s="96"/>
      <c r="H321" s="96"/>
      <c r="I321" s="96"/>
      <c r="J321" s="96"/>
      <c r="K321" s="96"/>
      <c r="L321" s="96"/>
      <c r="M321" s="96"/>
      <c r="N321" s="96"/>
      <c r="O321" s="96"/>
      <c r="P321" s="97"/>
    </row>
    <row r="322" spans="2:16" x14ac:dyDescent="0.25">
      <c r="B322" s="95"/>
      <c r="C322" s="96"/>
      <c r="D322" s="96"/>
      <c r="E322" s="96"/>
      <c r="F322" s="96"/>
      <c r="G322" s="96"/>
      <c r="H322" s="96"/>
      <c r="I322" s="96"/>
      <c r="J322" s="96"/>
      <c r="K322" s="96"/>
      <c r="L322" s="96"/>
      <c r="M322" s="96"/>
      <c r="N322" s="96"/>
      <c r="O322" s="96"/>
      <c r="P322" s="97"/>
    </row>
    <row r="323" spans="2:16" x14ac:dyDescent="0.25">
      <c r="B323" s="95"/>
      <c r="C323" s="96"/>
      <c r="D323" s="96"/>
      <c r="E323" s="96"/>
      <c r="F323" s="96"/>
      <c r="G323" s="96"/>
      <c r="H323" s="96"/>
      <c r="I323" s="96"/>
      <c r="J323" s="96"/>
      <c r="K323" s="96"/>
      <c r="L323" s="96"/>
      <c r="M323" s="96"/>
      <c r="N323" s="96"/>
      <c r="O323" s="96"/>
      <c r="P323" s="97"/>
    </row>
    <row r="324" spans="2:16" x14ac:dyDescent="0.25">
      <c r="B324" s="95"/>
      <c r="C324" s="96"/>
      <c r="D324" s="96"/>
      <c r="E324" s="96"/>
      <c r="F324" s="96"/>
      <c r="G324" s="96"/>
      <c r="H324" s="96"/>
      <c r="I324" s="96"/>
      <c r="J324" s="96"/>
      <c r="K324" s="96"/>
      <c r="L324" s="96"/>
      <c r="M324" s="96"/>
      <c r="N324" s="96"/>
      <c r="O324" s="96"/>
      <c r="P324" s="97"/>
    </row>
    <row r="325" spans="2:16" x14ac:dyDescent="0.25">
      <c r="B325" s="95"/>
      <c r="C325" s="96"/>
      <c r="D325" s="96"/>
      <c r="E325" s="96"/>
      <c r="F325" s="96"/>
      <c r="G325" s="96"/>
      <c r="H325" s="96"/>
      <c r="I325" s="96"/>
      <c r="J325" s="96"/>
      <c r="K325" s="96"/>
      <c r="L325" s="96"/>
      <c r="M325" s="96"/>
      <c r="N325" s="96"/>
      <c r="O325" s="96"/>
      <c r="P325" s="97"/>
    </row>
    <row r="326" spans="2:16" x14ac:dyDescent="0.25">
      <c r="B326" s="95"/>
      <c r="C326" s="96"/>
      <c r="D326" s="96"/>
      <c r="E326" s="96"/>
      <c r="F326" s="96"/>
      <c r="G326" s="96"/>
      <c r="H326" s="96"/>
      <c r="I326" s="96"/>
      <c r="J326" s="96"/>
      <c r="K326" s="96"/>
      <c r="L326" s="96"/>
      <c r="M326" s="96"/>
      <c r="N326" s="96"/>
      <c r="O326" s="96"/>
      <c r="P326" s="97"/>
    </row>
    <row r="327" spans="2:16" x14ac:dyDescent="0.25">
      <c r="B327" s="95"/>
      <c r="C327" s="96"/>
      <c r="D327" s="96"/>
      <c r="E327" s="96"/>
      <c r="F327" s="96"/>
      <c r="G327" s="96"/>
      <c r="H327" s="96"/>
      <c r="I327" s="96"/>
      <c r="J327" s="96"/>
      <c r="K327" s="96"/>
      <c r="L327" s="96"/>
      <c r="M327" s="96"/>
      <c r="N327" s="96"/>
      <c r="O327" s="96"/>
      <c r="P327" s="97"/>
    </row>
    <row r="328" spans="2:16" x14ac:dyDescent="0.25">
      <c r="B328" s="95"/>
      <c r="C328" s="96"/>
      <c r="D328" s="96"/>
      <c r="E328" s="96"/>
      <c r="F328" s="96"/>
      <c r="G328" s="96"/>
      <c r="H328" s="96"/>
      <c r="I328" s="96"/>
      <c r="J328" s="96"/>
      <c r="K328" s="96"/>
      <c r="L328" s="96"/>
      <c r="M328" s="96"/>
      <c r="N328" s="96"/>
      <c r="O328" s="96"/>
      <c r="P328" s="97"/>
    </row>
    <row r="329" spans="2:16" x14ac:dyDescent="0.25">
      <c r="B329" s="95"/>
      <c r="C329" s="96"/>
      <c r="D329" s="96"/>
      <c r="E329" s="96"/>
      <c r="F329" s="96"/>
      <c r="G329" s="96"/>
      <c r="H329" s="96"/>
      <c r="I329" s="96"/>
      <c r="J329" s="96"/>
      <c r="K329" s="96"/>
      <c r="L329" s="96"/>
      <c r="M329" s="96"/>
      <c r="N329" s="96"/>
      <c r="O329" s="96"/>
      <c r="P329" s="97"/>
    </row>
    <row r="330" spans="2:16" x14ac:dyDescent="0.25">
      <c r="B330" s="95"/>
      <c r="C330" s="96"/>
      <c r="D330" s="96"/>
      <c r="E330" s="96"/>
      <c r="F330" s="96"/>
      <c r="G330" s="96"/>
      <c r="H330" s="96"/>
      <c r="I330" s="96"/>
      <c r="J330" s="96"/>
      <c r="K330" s="96"/>
      <c r="L330" s="96"/>
      <c r="M330" s="96"/>
      <c r="N330" s="96"/>
      <c r="O330" s="96"/>
      <c r="P330" s="97"/>
    </row>
    <row r="331" spans="2:16" x14ac:dyDescent="0.25">
      <c r="B331" s="95"/>
      <c r="C331" s="96"/>
      <c r="D331" s="96"/>
      <c r="E331" s="96"/>
      <c r="F331" s="96"/>
      <c r="G331" s="96"/>
      <c r="H331" s="96"/>
      <c r="I331" s="96"/>
      <c r="J331" s="96"/>
      <c r="K331" s="96"/>
      <c r="L331" s="96"/>
      <c r="M331" s="96"/>
      <c r="N331" s="96"/>
      <c r="O331" s="96"/>
      <c r="P331" s="97"/>
    </row>
    <row r="332" spans="2:16" x14ac:dyDescent="0.25">
      <c r="B332" s="95"/>
      <c r="C332" s="96"/>
      <c r="D332" s="96"/>
      <c r="E332" s="96"/>
      <c r="F332" s="96"/>
      <c r="G332" s="96"/>
      <c r="H332" s="96"/>
      <c r="I332" s="96"/>
      <c r="J332" s="96"/>
      <c r="K332" s="96"/>
      <c r="L332" s="96"/>
      <c r="M332" s="96"/>
      <c r="N332" s="96"/>
      <c r="O332" s="96"/>
      <c r="P332" s="97"/>
    </row>
    <row r="333" spans="2:16" x14ac:dyDescent="0.25">
      <c r="B333" s="95"/>
      <c r="C333" s="96"/>
      <c r="D333" s="96"/>
      <c r="E333" s="96"/>
      <c r="F333" s="96"/>
      <c r="G333" s="96"/>
      <c r="H333" s="96"/>
      <c r="I333" s="96"/>
      <c r="J333" s="96"/>
      <c r="K333" s="96"/>
      <c r="L333" s="96"/>
      <c r="M333" s="96"/>
      <c r="N333" s="96"/>
      <c r="O333" s="96"/>
      <c r="P333" s="97"/>
    </row>
    <row r="334" spans="2:16" x14ac:dyDescent="0.25">
      <c r="B334" s="95"/>
      <c r="C334" s="96"/>
      <c r="D334" s="96"/>
      <c r="E334" s="96"/>
      <c r="F334" s="96"/>
      <c r="G334" s="96"/>
      <c r="H334" s="96"/>
      <c r="I334" s="96"/>
      <c r="J334" s="96"/>
      <c r="K334" s="96"/>
      <c r="L334" s="96"/>
      <c r="M334" s="96"/>
      <c r="N334" s="96"/>
      <c r="O334" s="96"/>
      <c r="P334" s="97"/>
    </row>
    <row r="335" spans="2:16" x14ac:dyDescent="0.25">
      <c r="B335" s="95"/>
      <c r="C335" s="96"/>
      <c r="D335" s="96"/>
      <c r="E335" s="96"/>
      <c r="F335" s="96"/>
      <c r="G335" s="96"/>
      <c r="H335" s="96"/>
      <c r="I335" s="96"/>
      <c r="J335" s="96"/>
      <c r="K335" s="96"/>
      <c r="L335" s="96"/>
      <c r="M335" s="96"/>
      <c r="N335" s="96"/>
      <c r="O335" s="96"/>
      <c r="P335" s="97"/>
    </row>
    <row r="336" spans="2:16" x14ac:dyDescent="0.25">
      <c r="B336" s="95"/>
      <c r="C336" s="96"/>
      <c r="D336" s="96"/>
      <c r="E336" s="96"/>
      <c r="F336" s="96"/>
      <c r="G336" s="96"/>
      <c r="H336" s="96"/>
      <c r="I336" s="96"/>
      <c r="J336" s="96"/>
      <c r="K336" s="96"/>
      <c r="L336" s="96"/>
      <c r="M336" s="96"/>
      <c r="N336" s="96"/>
      <c r="O336" s="96"/>
      <c r="P336" s="97"/>
    </row>
    <row r="337" spans="2:16" x14ac:dyDescent="0.25">
      <c r="B337" s="95"/>
      <c r="C337" s="96"/>
      <c r="D337" s="96"/>
      <c r="E337" s="96"/>
      <c r="F337" s="96"/>
      <c r="G337" s="96"/>
      <c r="H337" s="96"/>
      <c r="I337" s="96"/>
      <c r="J337" s="96"/>
      <c r="K337" s="96"/>
      <c r="L337" s="96"/>
      <c r="M337" s="96"/>
      <c r="N337" s="96"/>
      <c r="O337" s="96"/>
      <c r="P337" s="97"/>
    </row>
    <row r="338" spans="2:16" x14ac:dyDescent="0.25">
      <c r="B338" s="95"/>
      <c r="C338" s="96"/>
      <c r="D338" s="96"/>
      <c r="E338" s="96"/>
      <c r="F338" s="96"/>
      <c r="G338" s="96"/>
      <c r="H338" s="96"/>
      <c r="I338" s="96"/>
      <c r="J338" s="96"/>
      <c r="K338" s="96"/>
      <c r="L338" s="96"/>
      <c r="M338" s="96"/>
      <c r="N338" s="96"/>
      <c r="O338" s="96"/>
      <c r="P338" s="97"/>
    </row>
    <row r="339" spans="2:16" x14ac:dyDescent="0.25">
      <c r="B339" s="95"/>
      <c r="C339" s="96"/>
      <c r="D339" s="96"/>
      <c r="E339" s="96"/>
      <c r="F339" s="96"/>
      <c r="G339" s="96"/>
      <c r="H339" s="96"/>
      <c r="I339" s="96"/>
      <c r="J339" s="96"/>
      <c r="K339" s="96"/>
      <c r="L339" s="96"/>
      <c r="M339" s="96"/>
      <c r="N339" s="96"/>
      <c r="O339" s="96"/>
      <c r="P339" s="97"/>
    </row>
    <row r="340" spans="2:16" x14ac:dyDescent="0.25">
      <c r="B340" s="95"/>
      <c r="C340" s="96"/>
      <c r="D340" s="96"/>
      <c r="E340" s="96"/>
      <c r="F340" s="96"/>
      <c r="G340" s="96"/>
      <c r="H340" s="96"/>
      <c r="I340" s="96"/>
      <c r="J340" s="96"/>
      <c r="K340" s="96"/>
      <c r="L340" s="96"/>
      <c r="M340" s="96"/>
      <c r="N340" s="96"/>
      <c r="O340" s="96"/>
      <c r="P340" s="97"/>
    </row>
    <row r="341" spans="2:16" x14ac:dyDescent="0.25">
      <c r="B341" s="95"/>
      <c r="C341" s="96"/>
      <c r="D341" s="96"/>
      <c r="E341" s="96"/>
      <c r="F341" s="96"/>
      <c r="G341" s="96"/>
      <c r="H341" s="96"/>
      <c r="I341" s="96"/>
      <c r="J341" s="96"/>
      <c r="K341" s="96"/>
      <c r="L341" s="96"/>
      <c r="M341" s="96"/>
      <c r="N341" s="96"/>
      <c r="O341" s="96"/>
      <c r="P341" s="97"/>
    </row>
    <row r="342" spans="2:16" x14ac:dyDescent="0.25">
      <c r="B342" s="95"/>
      <c r="C342" s="96"/>
      <c r="D342" s="96"/>
      <c r="E342" s="96"/>
      <c r="F342" s="96"/>
      <c r="G342" s="96"/>
      <c r="H342" s="96"/>
      <c r="I342" s="96"/>
      <c r="J342" s="96"/>
      <c r="K342" s="96"/>
      <c r="L342" s="96"/>
      <c r="M342" s="96"/>
      <c r="N342" s="96"/>
      <c r="O342" s="96"/>
      <c r="P342" s="97"/>
    </row>
    <row r="343" spans="2:16" x14ac:dyDescent="0.25">
      <c r="B343" s="95"/>
      <c r="C343" s="96"/>
      <c r="D343" s="96"/>
      <c r="E343" s="96"/>
      <c r="F343" s="96"/>
      <c r="G343" s="96"/>
      <c r="H343" s="96"/>
      <c r="I343" s="96"/>
      <c r="J343" s="96"/>
      <c r="K343" s="96"/>
      <c r="L343" s="96"/>
      <c r="M343" s="96"/>
      <c r="N343" s="96"/>
      <c r="O343" s="96"/>
      <c r="P343" s="97"/>
    </row>
    <row r="344" spans="2:16" x14ac:dyDescent="0.25">
      <c r="B344" s="95"/>
      <c r="C344" s="96"/>
      <c r="D344" s="96"/>
      <c r="E344" s="96"/>
      <c r="F344" s="96"/>
      <c r="G344" s="96"/>
      <c r="H344" s="96"/>
      <c r="I344" s="96"/>
      <c r="J344" s="96"/>
      <c r="K344" s="96"/>
      <c r="L344" s="96"/>
      <c r="M344" s="96"/>
      <c r="N344" s="96"/>
      <c r="O344" s="96"/>
      <c r="P344" s="97"/>
    </row>
    <row r="345" spans="2:16" x14ac:dyDescent="0.25">
      <c r="B345" s="95"/>
      <c r="C345" s="96"/>
      <c r="D345" s="96"/>
      <c r="E345" s="96"/>
      <c r="F345" s="96"/>
      <c r="G345" s="96"/>
      <c r="H345" s="96"/>
      <c r="I345" s="96"/>
      <c r="J345" s="96"/>
      <c r="K345" s="96"/>
      <c r="L345" s="96"/>
      <c r="M345" s="96"/>
      <c r="N345" s="96"/>
      <c r="O345" s="96"/>
      <c r="P345" s="97"/>
    </row>
    <row r="346" spans="2:16" x14ac:dyDescent="0.25">
      <c r="B346" s="95"/>
      <c r="C346" s="96"/>
      <c r="D346" s="96"/>
      <c r="E346" s="96"/>
      <c r="F346" s="96"/>
      <c r="G346" s="96"/>
      <c r="H346" s="96"/>
      <c r="I346" s="96"/>
      <c r="J346" s="96"/>
      <c r="K346" s="96"/>
      <c r="L346" s="96"/>
      <c r="M346" s="96"/>
      <c r="N346" s="96"/>
      <c r="O346" s="96"/>
      <c r="P346" s="97"/>
    </row>
    <row r="347" spans="2:16" x14ac:dyDescent="0.25">
      <c r="B347" s="95"/>
      <c r="C347" s="96"/>
      <c r="D347" s="96"/>
      <c r="E347" s="96"/>
      <c r="F347" s="96"/>
      <c r="G347" s="96"/>
      <c r="H347" s="96"/>
      <c r="I347" s="96"/>
      <c r="J347" s="96"/>
      <c r="K347" s="96"/>
      <c r="L347" s="96"/>
      <c r="M347" s="96"/>
      <c r="N347" s="96"/>
      <c r="O347" s="96"/>
      <c r="P347" s="97"/>
    </row>
    <row r="348" spans="2:16" x14ac:dyDescent="0.25">
      <c r="B348" s="95"/>
      <c r="C348" s="96"/>
      <c r="D348" s="96"/>
      <c r="E348" s="96"/>
      <c r="F348" s="96"/>
      <c r="G348" s="96"/>
      <c r="H348" s="96"/>
      <c r="I348" s="96"/>
      <c r="J348" s="96"/>
      <c r="K348" s="96"/>
      <c r="L348" s="96"/>
      <c r="M348" s="96"/>
      <c r="N348" s="96"/>
      <c r="O348" s="96"/>
      <c r="P348" s="97"/>
    </row>
    <row r="349" spans="2:16" x14ac:dyDescent="0.25">
      <c r="B349" s="95"/>
      <c r="C349" s="96"/>
      <c r="D349" s="96"/>
      <c r="E349" s="96"/>
      <c r="F349" s="96"/>
      <c r="G349" s="96"/>
      <c r="H349" s="96"/>
      <c r="I349" s="96"/>
      <c r="J349" s="96"/>
      <c r="K349" s="96"/>
      <c r="L349" s="96"/>
      <c r="M349" s="96"/>
      <c r="N349" s="96"/>
      <c r="O349" s="96"/>
      <c r="P349" s="97"/>
    </row>
    <row r="350" spans="2:16" x14ac:dyDescent="0.25">
      <c r="B350" s="95"/>
      <c r="C350" s="96"/>
      <c r="D350" s="96"/>
      <c r="E350" s="96"/>
      <c r="F350" s="96"/>
      <c r="G350" s="96"/>
      <c r="H350" s="96"/>
      <c r="I350" s="96"/>
      <c r="J350" s="96"/>
      <c r="K350" s="96"/>
      <c r="L350" s="96"/>
      <c r="M350" s="96"/>
      <c r="N350" s="96"/>
      <c r="O350" s="96"/>
      <c r="P350" s="97"/>
    </row>
    <row r="351" spans="2:16" x14ac:dyDescent="0.25">
      <c r="B351" s="95"/>
      <c r="C351" s="96"/>
      <c r="D351" s="96"/>
      <c r="E351" s="96"/>
      <c r="F351" s="96"/>
      <c r="G351" s="96"/>
      <c r="H351" s="96"/>
      <c r="I351" s="96"/>
      <c r="J351" s="96"/>
      <c r="K351" s="96"/>
      <c r="L351" s="96"/>
      <c r="M351" s="96"/>
      <c r="N351" s="96"/>
      <c r="O351" s="96"/>
      <c r="P351" s="97"/>
    </row>
    <row r="352" spans="2:16" x14ac:dyDescent="0.25">
      <c r="B352" s="95"/>
      <c r="C352" s="96"/>
      <c r="D352" s="96"/>
      <c r="E352" s="96"/>
      <c r="F352" s="96"/>
      <c r="G352" s="96"/>
      <c r="H352" s="96"/>
      <c r="I352" s="96"/>
      <c r="J352" s="96"/>
      <c r="K352" s="96"/>
      <c r="L352" s="96"/>
      <c r="M352" s="96"/>
      <c r="N352" s="96"/>
      <c r="O352" s="96"/>
      <c r="P352" s="97"/>
    </row>
    <row r="353" spans="2:16" x14ac:dyDescent="0.25">
      <c r="B353" s="95"/>
      <c r="C353" s="96"/>
      <c r="D353" s="96"/>
      <c r="E353" s="96"/>
      <c r="F353" s="96"/>
      <c r="G353" s="96"/>
      <c r="H353" s="96"/>
      <c r="I353" s="96"/>
      <c r="J353" s="96"/>
      <c r="K353" s="96"/>
      <c r="L353" s="96"/>
      <c r="M353" s="96"/>
      <c r="N353" s="96"/>
      <c r="O353" s="96"/>
      <c r="P353" s="97"/>
    </row>
    <row r="354" spans="2:16" x14ac:dyDescent="0.25">
      <c r="B354" s="95"/>
      <c r="C354" s="96"/>
      <c r="D354" s="96"/>
      <c r="E354" s="96"/>
      <c r="F354" s="96"/>
      <c r="G354" s="96"/>
      <c r="H354" s="96"/>
      <c r="I354" s="96"/>
      <c r="J354" s="96"/>
      <c r="K354" s="96"/>
      <c r="L354" s="96"/>
      <c r="M354" s="96"/>
      <c r="N354" s="96"/>
      <c r="O354" s="96"/>
      <c r="P354" s="97"/>
    </row>
    <row r="355" spans="2:16" x14ac:dyDescent="0.25">
      <c r="B355" s="95"/>
      <c r="C355" s="96"/>
      <c r="D355" s="96"/>
      <c r="E355" s="96"/>
      <c r="F355" s="96"/>
      <c r="G355" s="96"/>
      <c r="H355" s="96"/>
      <c r="I355" s="96"/>
      <c r="J355" s="96"/>
      <c r="K355" s="96"/>
      <c r="L355" s="96"/>
      <c r="M355" s="96"/>
      <c r="N355" s="96"/>
      <c r="O355" s="96"/>
      <c r="P355" s="97"/>
    </row>
    <row r="356" spans="2:16" x14ac:dyDescent="0.25">
      <c r="B356" s="95"/>
      <c r="C356" s="96"/>
      <c r="D356" s="96"/>
      <c r="E356" s="96"/>
      <c r="F356" s="96"/>
      <c r="G356" s="96"/>
      <c r="H356" s="96"/>
      <c r="I356" s="96"/>
      <c r="J356" s="96"/>
      <c r="K356" s="96"/>
      <c r="L356" s="96"/>
      <c r="M356" s="96"/>
      <c r="N356" s="96"/>
      <c r="O356" s="96"/>
      <c r="P356" s="97"/>
    </row>
    <row r="357" spans="2:16" x14ac:dyDescent="0.25">
      <c r="B357" s="95"/>
      <c r="C357" s="96"/>
      <c r="D357" s="96"/>
      <c r="E357" s="96"/>
      <c r="F357" s="96"/>
      <c r="G357" s="96"/>
      <c r="H357" s="96"/>
      <c r="I357" s="96"/>
      <c r="J357" s="96"/>
      <c r="K357" s="96"/>
      <c r="L357" s="96"/>
      <c r="M357" s="96"/>
      <c r="N357" s="96"/>
      <c r="O357" s="96"/>
      <c r="P357" s="97"/>
    </row>
    <row r="358" spans="2:16" x14ac:dyDescent="0.25">
      <c r="B358" s="95"/>
      <c r="C358" s="96"/>
      <c r="D358" s="96"/>
      <c r="E358" s="96"/>
      <c r="F358" s="96"/>
      <c r="G358" s="96"/>
      <c r="H358" s="96"/>
      <c r="I358" s="96"/>
      <c r="J358" s="96"/>
      <c r="K358" s="96"/>
      <c r="L358" s="96"/>
      <c r="M358" s="96"/>
      <c r="N358" s="96"/>
      <c r="O358" s="96"/>
      <c r="P358" s="97"/>
    </row>
    <row r="359" spans="2:16" x14ac:dyDescent="0.25">
      <c r="B359" s="95"/>
      <c r="C359" s="96"/>
      <c r="D359" s="96"/>
      <c r="E359" s="96"/>
      <c r="F359" s="96"/>
      <c r="G359" s="96"/>
      <c r="H359" s="96"/>
      <c r="I359" s="96"/>
      <c r="J359" s="96"/>
      <c r="K359" s="96"/>
      <c r="L359" s="96"/>
      <c r="M359" s="96"/>
      <c r="N359" s="96"/>
      <c r="O359" s="96"/>
      <c r="P359" s="97"/>
    </row>
    <row r="360" spans="2:16" x14ac:dyDescent="0.25">
      <c r="B360" s="95"/>
      <c r="C360" s="96"/>
      <c r="D360" s="96"/>
      <c r="E360" s="96"/>
      <c r="F360" s="96"/>
      <c r="G360" s="96"/>
      <c r="H360" s="96"/>
      <c r="I360" s="96"/>
      <c r="J360" s="96"/>
      <c r="K360" s="96"/>
      <c r="L360" s="96"/>
      <c r="M360" s="96"/>
      <c r="N360" s="96"/>
      <c r="O360" s="96"/>
      <c r="P360" s="97"/>
    </row>
    <row r="361" spans="2:16" x14ac:dyDescent="0.25">
      <c r="B361" s="95"/>
      <c r="C361" s="96"/>
      <c r="D361" s="96"/>
      <c r="E361" s="96"/>
      <c r="F361" s="96"/>
      <c r="G361" s="96"/>
      <c r="H361" s="96"/>
      <c r="I361" s="96"/>
      <c r="J361" s="96"/>
      <c r="K361" s="96"/>
      <c r="L361" s="96"/>
      <c r="M361" s="96"/>
      <c r="N361" s="96"/>
      <c r="O361" s="96"/>
      <c r="P361" s="97"/>
    </row>
    <row r="362" spans="2:16" x14ac:dyDescent="0.25">
      <c r="B362" s="95"/>
      <c r="C362" s="96"/>
      <c r="D362" s="96"/>
      <c r="E362" s="96"/>
      <c r="F362" s="96"/>
      <c r="G362" s="96"/>
      <c r="H362" s="96"/>
      <c r="I362" s="96"/>
      <c r="J362" s="96"/>
      <c r="K362" s="96"/>
      <c r="L362" s="96"/>
      <c r="M362" s="96"/>
      <c r="N362" s="96"/>
      <c r="O362" s="96"/>
      <c r="P362" s="97"/>
    </row>
    <row r="363" spans="2:16" x14ac:dyDescent="0.25">
      <c r="B363" s="95"/>
      <c r="C363" s="96"/>
      <c r="D363" s="96"/>
      <c r="E363" s="96"/>
      <c r="F363" s="96"/>
      <c r="G363" s="96"/>
      <c r="H363" s="96"/>
      <c r="I363" s="96"/>
      <c r="J363" s="96"/>
      <c r="K363" s="96"/>
      <c r="L363" s="96"/>
      <c r="M363" s="96"/>
      <c r="N363" s="96"/>
      <c r="O363" s="96"/>
      <c r="P363" s="97"/>
    </row>
    <row r="364" spans="2:16" x14ac:dyDescent="0.25">
      <c r="B364" s="95"/>
      <c r="C364" s="96"/>
      <c r="D364" s="96"/>
      <c r="E364" s="96"/>
      <c r="F364" s="96"/>
      <c r="G364" s="96"/>
      <c r="H364" s="96"/>
      <c r="I364" s="96"/>
      <c r="J364" s="96"/>
      <c r="K364" s="96"/>
      <c r="L364" s="96"/>
      <c r="M364" s="96"/>
      <c r="N364" s="96"/>
      <c r="O364" s="96"/>
      <c r="P364" s="97"/>
    </row>
    <row r="365" spans="2:16" x14ac:dyDescent="0.25">
      <c r="B365" s="95"/>
      <c r="C365" s="96"/>
      <c r="D365" s="96"/>
      <c r="E365" s="96"/>
      <c r="F365" s="96"/>
      <c r="G365" s="96"/>
      <c r="H365" s="96"/>
      <c r="I365" s="96"/>
      <c r="J365" s="96"/>
      <c r="K365" s="96"/>
      <c r="L365" s="96"/>
      <c r="M365" s="96"/>
      <c r="N365" s="96"/>
      <c r="O365" s="96"/>
      <c r="P365" s="97"/>
    </row>
    <row r="366" spans="2:16" x14ac:dyDescent="0.25">
      <c r="B366" s="95"/>
      <c r="C366" s="96"/>
      <c r="D366" s="96"/>
      <c r="E366" s="96"/>
      <c r="F366" s="96"/>
      <c r="G366" s="96"/>
      <c r="H366" s="96"/>
      <c r="I366" s="96"/>
      <c r="J366" s="96"/>
      <c r="K366" s="96"/>
      <c r="L366" s="96"/>
      <c r="M366" s="96"/>
      <c r="N366" s="96"/>
      <c r="O366" s="96"/>
      <c r="P366" s="97"/>
    </row>
    <row r="367" spans="2:16" x14ac:dyDescent="0.25">
      <c r="B367" s="95"/>
      <c r="C367" s="96"/>
      <c r="D367" s="96"/>
      <c r="E367" s="96"/>
      <c r="F367" s="96"/>
      <c r="G367" s="96"/>
      <c r="H367" s="96"/>
      <c r="I367" s="96"/>
      <c r="J367" s="96"/>
      <c r="K367" s="96"/>
      <c r="L367" s="96"/>
      <c r="M367" s="96"/>
      <c r="N367" s="96"/>
      <c r="O367" s="96"/>
      <c r="P367" s="97"/>
    </row>
    <row r="368" spans="2:16" x14ac:dyDescent="0.25">
      <c r="B368" s="95"/>
      <c r="C368" s="96"/>
      <c r="D368" s="96"/>
      <c r="E368" s="96"/>
      <c r="F368" s="96"/>
      <c r="G368" s="96"/>
      <c r="H368" s="96"/>
      <c r="I368" s="96"/>
      <c r="J368" s="96"/>
      <c r="K368" s="96"/>
      <c r="L368" s="96"/>
      <c r="M368" s="96"/>
      <c r="N368" s="96"/>
      <c r="O368" s="96"/>
      <c r="P368" s="97"/>
    </row>
    <row r="369" spans="2:16" x14ac:dyDescent="0.25">
      <c r="B369" s="95"/>
      <c r="C369" s="96"/>
      <c r="D369" s="96"/>
      <c r="E369" s="96"/>
      <c r="F369" s="96"/>
      <c r="G369" s="96"/>
      <c r="H369" s="96"/>
      <c r="I369" s="96"/>
      <c r="J369" s="96"/>
      <c r="K369" s="96"/>
      <c r="L369" s="96"/>
      <c r="M369" s="96"/>
      <c r="N369" s="96"/>
      <c r="O369" s="96"/>
      <c r="P369" s="97"/>
    </row>
    <row r="370" spans="2:16" x14ac:dyDescent="0.25">
      <c r="B370" s="95"/>
      <c r="C370" s="96"/>
      <c r="D370" s="96"/>
      <c r="E370" s="96"/>
      <c r="F370" s="96"/>
      <c r="G370" s="96"/>
      <c r="H370" s="96"/>
      <c r="I370" s="96"/>
      <c r="J370" s="96"/>
      <c r="K370" s="96"/>
      <c r="L370" s="96"/>
      <c r="M370" s="96"/>
      <c r="N370" s="96"/>
      <c r="O370" s="96"/>
      <c r="P370" s="97"/>
    </row>
    <row r="371" spans="2:16" x14ac:dyDescent="0.25">
      <c r="B371" s="95"/>
      <c r="C371" s="96"/>
      <c r="D371" s="96"/>
      <c r="E371" s="96"/>
      <c r="F371" s="96"/>
      <c r="G371" s="96"/>
      <c r="H371" s="96"/>
      <c r="I371" s="96"/>
      <c r="J371" s="96"/>
      <c r="K371" s="96"/>
      <c r="L371" s="96"/>
      <c r="M371" s="96"/>
      <c r="N371" s="96"/>
      <c r="O371" s="96"/>
      <c r="P371" s="97"/>
    </row>
    <row r="372" spans="2:16" x14ac:dyDescent="0.25">
      <c r="B372" s="95"/>
      <c r="C372" s="96"/>
      <c r="D372" s="96"/>
      <c r="E372" s="96"/>
      <c r="F372" s="96"/>
      <c r="G372" s="96"/>
      <c r="H372" s="96"/>
      <c r="I372" s="96"/>
      <c r="J372" s="96"/>
      <c r="K372" s="96"/>
      <c r="L372" s="96"/>
      <c r="M372" s="96"/>
      <c r="N372" s="96"/>
      <c r="O372" s="96"/>
      <c r="P372" s="97"/>
    </row>
    <row r="373" spans="2:16" x14ac:dyDescent="0.25">
      <c r="B373" s="95"/>
      <c r="C373" s="96"/>
      <c r="D373" s="96"/>
      <c r="E373" s="96"/>
      <c r="F373" s="96"/>
      <c r="G373" s="96"/>
      <c r="H373" s="96"/>
      <c r="I373" s="96"/>
      <c r="J373" s="96"/>
      <c r="K373" s="96"/>
      <c r="L373" s="96"/>
      <c r="M373" s="96"/>
      <c r="N373" s="96"/>
      <c r="O373" s="96"/>
      <c r="P373" s="97"/>
    </row>
    <row r="374" spans="2:16" x14ac:dyDescent="0.25">
      <c r="B374" s="95"/>
      <c r="C374" s="96"/>
      <c r="D374" s="96"/>
      <c r="E374" s="96"/>
      <c r="F374" s="96"/>
      <c r="G374" s="96"/>
      <c r="H374" s="96"/>
      <c r="I374" s="96"/>
      <c r="J374" s="96"/>
      <c r="K374" s="96"/>
      <c r="L374" s="96"/>
      <c r="M374" s="96"/>
      <c r="N374" s="96"/>
      <c r="O374" s="96"/>
      <c r="P374" s="97"/>
    </row>
    <row r="375" spans="2:16" x14ac:dyDescent="0.25">
      <c r="B375" s="95"/>
      <c r="C375" s="96"/>
      <c r="D375" s="96"/>
      <c r="E375" s="96"/>
      <c r="F375" s="96"/>
      <c r="G375" s="96"/>
      <c r="H375" s="96"/>
      <c r="I375" s="96"/>
      <c r="J375" s="96"/>
      <c r="K375" s="96"/>
      <c r="L375" s="96"/>
      <c r="M375" s="96"/>
      <c r="N375" s="96"/>
      <c r="O375" s="96"/>
      <c r="P375" s="97"/>
    </row>
    <row r="376" spans="2:16" x14ac:dyDescent="0.25">
      <c r="B376" s="95"/>
      <c r="C376" s="96"/>
      <c r="D376" s="96"/>
      <c r="E376" s="96"/>
      <c r="F376" s="96"/>
      <c r="G376" s="96"/>
      <c r="H376" s="96"/>
      <c r="I376" s="96"/>
      <c r="J376" s="96"/>
      <c r="K376" s="96"/>
      <c r="L376" s="96"/>
      <c r="M376" s="96"/>
      <c r="N376" s="96"/>
      <c r="O376" s="96"/>
      <c r="P376" s="97"/>
    </row>
    <row r="377" spans="2:16" x14ac:dyDescent="0.25">
      <c r="B377" s="95"/>
      <c r="C377" s="96"/>
      <c r="D377" s="96"/>
      <c r="E377" s="96"/>
      <c r="F377" s="96"/>
      <c r="G377" s="96"/>
      <c r="H377" s="96"/>
      <c r="I377" s="96"/>
      <c r="J377" s="96"/>
      <c r="K377" s="96"/>
      <c r="L377" s="96"/>
      <c r="M377" s="96"/>
      <c r="N377" s="96"/>
      <c r="O377" s="96"/>
      <c r="P377" s="97"/>
    </row>
    <row r="378" spans="2:16" x14ac:dyDescent="0.25">
      <c r="B378" s="95"/>
      <c r="C378" s="96"/>
      <c r="D378" s="96"/>
      <c r="E378" s="96"/>
      <c r="F378" s="96"/>
      <c r="G378" s="96"/>
      <c r="H378" s="96"/>
      <c r="I378" s="96"/>
      <c r="J378" s="96"/>
      <c r="K378" s="96"/>
      <c r="L378" s="96"/>
      <c r="M378" s="96"/>
      <c r="N378" s="96"/>
      <c r="O378" s="96"/>
      <c r="P378" s="97"/>
    </row>
    <row r="379" spans="2:16" x14ac:dyDescent="0.25">
      <c r="B379" s="95"/>
      <c r="C379" s="96"/>
      <c r="D379" s="96"/>
      <c r="E379" s="96"/>
      <c r="F379" s="96"/>
      <c r="G379" s="96"/>
      <c r="H379" s="96"/>
      <c r="I379" s="96"/>
      <c r="J379" s="96"/>
      <c r="K379" s="96"/>
      <c r="L379" s="96"/>
      <c r="M379" s="96"/>
      <c r="N379" s="96"/>
      <c r="O379" s="96"/>
      <c r="P379" s="97"/>
    </row>
    <row r="380" spans="2:16" x14ac:dyDescent="0.25">
      <c r="B380" s="95"/>
      <c r="C380" s="96"/>
      <c r="D380" s="96"/>
      <c r="E380" s="96"/>
      <c r="F380" s="96"/>
      <c r="G380" s="96"/>
      <c r="H380" s="96"/>
      <c r="I380" s="96"/>
      <c r="J380" s="96"/>
      <c r="K380" s="96"/>
      <c r="L380" s="96"/>
      <c r="M380" s="96"/>
      <c r="N380" s="96"/>
      <c r="O380" s="96"/>
      <c r="P380" s="97"/>
    </row>
    <row r="381" spans="2:16" x14ac:dyDescent="0.25">
      <c r="B381" s="95"/>
      <c r="C381" s="96"/>
      <c r="D381" s="96"/>
      <c r="E381" s="96"/>
      <c r="F381" s="96"/>
      <c r="G381" s="96"/>
      <c r="H381" s="96"/>
      <c r="I381" s="96"/>
      <c r="J381" s="96"/>
      <c r="K381" s="96"/>
      <c r="L381" s="96"/>
      <c r="M381" s="96"/>
      <c r="N381" s="96"/>
      <c r="O381" s="96"/>
      <c r="P381" s="97"/>
    </row>
    <row r="382" spans="2:16" x14ac:dyDescent="0.25">
      <c r="B382" s="95"/>
      <c r="C382" s="96"/>
      <c r="D382" s="96"/>
      <c r="E382" s="96"/>
      <c r="F382" s="96"/>
      <c r="G382" s="96"/>
      <c r="H382" s="96"/>
      <c r="I382" s="96"/>
      <c r="J382" s="96"/>
      <c r="K382" s="96"/>
      <c r="L382" s="96"/>
      <c r="M382" s="96"/>
      <c r="N382" s="96"/>
      <c r="O382" s="96"/>
      <c r="P382" s="97"/>
    </row>
    <row r="383" spans="2:16" x14ac:dyDescent="0.25">
      <c r="B383" s="95"/>
      <c r="C383" s="96"/>
      <c r="D383" s="96"/>
      <c r="E383" s="96"/>
      <c r="F383" s="96"/>
      <c r="G383" s="96"/>
      <c r="H383" s="96"/>
      <c r="I383" s="96"/>
      <c r="J383" s="96"/>
      <c r="K383" s="96"/>
      <c r="L383" s="96"/>
      <c r="M383" s="96"/>
      <c r="N383" s="96"/>
      <c r="O383" s="96"/>
      <c r="P383" s="97"/>
    </row>
    <row r="384" spans="2:16" x14ac:dyDescent="0.25">
      <c r="B384" s="95"/>
      <c r="C384" s="96"/>
      <c r="D384" s="96"/>
      <c r="E384" s="96"/>
      <c r="F384" s="96"/>
      <c r="G384" s="96"/>
      <c r="H384" s="96"/>
      <c r="I384" s="96"/>
      <c r="J384" s="96"/>
      <c r="K384" s="96"/>
      <c r="L384" s="96"/>
      <c r="M384" s="96"/>
      <c r="N384" s="96"/>
      <c r="O384" s="96"/>
      <c r="P384" s="97"/>
    </row>
    <row r="385" spans="2:16" x14ac:dyDescent="0.25">
      <c r="B385" s="95"/>
      <c r="C385" s="96"/>
      <c r="D385" s="96"/>
      <c r="E385" s="96"/>
      <c r="F385" s="96"/>
      <c r="G385" s="96"/>
      <c r="H385" s="96"/>
      <c r="I385" s="96"/>
      <c r="J385" s="96"/>
      <c r="K385" s="96"/>
      <c r="L385" s="96"/>
      <c r="M385" s="96"/>
      <c r="N385" s="96"/>
      <c r="O385" s="96"/>
      <c r="P385" s="97"/>
    </row>
    <row r="386" spans="2:16" x14ac:dyDescent="0.25">
      <c r="B386" s="95"/>
      <c r="C386" s="96"/>
      <c r="D386" s="96"/>
      <c r="E386" s="96"/>
      <c r="F386" s="96"/>
      <c r="G386" s="96"/>
      <c r="H386" s="96"/>
      <c r="I386" s="96"/>
      <c r="J386" s="96"/>
      <c r="K386" s="96"/>
      <c r="L386" s="96"/>
      <c r="M386" s="96"/>
      <c r="N386" s="96"/>
      <c r="O386" s="96"/>
      <c r="P386" s="97"/>
    </row>
    <row r="387" spans="2:16" x14ac:dyDescent="0.25">
      <c r="B387" s="95"/>
      <c r="C387" s="96"/>
      <c r="D387" s="96"/>
      <c r="E387" s="96"/>
      <c r="F387" s="96"/>
      <c r="G387" s="96"/>
      <c r="H387" s="96"/>
      <c r="I387" s="96"/>
      <c r="J387" s="96"/>
      <c r="K387" s="96"/>
      <c r="L387" s="96"/>
      <c r="M387" s="96"/>
      <c r="N387" s="96"/>
      <c r="O387" s="96"/>
      <c r="P387" s="97"/>
    </row>
    <row r="388" spans="2:16" x14ac:dyDescent="0.25">
      <c r="B388" s="95"/>
      <c r="C388" s="96"/>
      <c r="D388" s="96"/>
      <c r="E388" s="96"/>
      <c r="F388" s="96"/>
      <c r="G388" s="96"/>
      <c r="H388" s="96"/>
      <c r="I388" s="96"/>
      <c r="J388" s="96"/>
      <c r="K388" s="96"/>
      <c r="L388" s="96"/>
      <c r="M388" s="96"/>
      <c r="N388" s="96"/>
      <c r="O388" s="96"/>
      <c r="P388" s="97"/>
    </row>
    <row r="389" spans="2:16" x14ac:dyDescent="0.25">
      <c r="B389" s="95"/>
      <c r="C389" s="96"/>
      <c r="D389" s="96"/>
      <c r="E389" s="96"/>
      <c r="F389" s="96"/>
      <c r="G389" s="96"/>
      <c r="H389" s="96"/>
      <c r="I389" s="96"/>
      <c r="J389" s="96"/>
      <c r="K389" s="96"/>
      <c r="L389" s="96"/>
      <c r="M389" s="96"/>
      <c r="N389" s="96"/>
      <c r="O389" s="96"/>
      <c r="P389" s="97"/>
    </row>
    <row r="390" spans="2:16" x14ac:dyDescent="0.25">
      <c r="B390" s="95"/>
      <c r="C390" s="96"/>
      <c r="D390" s="96"/>
      <c r="E390" s="96"/>
      <c r="F390" s="96"/>
      <c r="G390" s="96"/>
      <c r="H390" s="96"/>
      <c r="I390" s="96"/>
      <c r="J390" s="96"/>
      <c r="K390" s="96"/>
      <c r="L390" s="96"/>
      <c r="M390" s="96"/>
      <c r="N390" s="96"/>
      <c r="O390" s="96"/>
      <c r="P390" s="97"/>
    </row>
    <row r="391" spans="2:16" x14ac:dyDescent="0.25">
      <c r="B391" s="95"/>
      <c r="C391" s="96"/>
      <c r="D391" s="96"/>
      <c r="E391" s="96"/>
      <c r="F391" s="96"/>
      <c r="G391" s="96"/>
      <c r="H391" s="96"/>
      <c r="I391" s="96"/>
      <c r="J391" s="96"/>
      <c r="K391" s="96"/>
      <c r="L391" s="96"/>
      <c r="M391" s="96"/>
      <c r="N391" s="96"/>
      <c r="O391" s="96"/>
      <c r="P391" s="97"/>
    </row>
    <row r="392" spans="2:16" x14ac:dyDescent="0.25">
      <c r="B392" s="95"/>
      <c r="C392" s="96"/>
      <c r="D392" s="96"/>
      <c r="E392" s="96"/>
      <c r="F392" s="96"/>
      <c r="G392" s="96"/>
      <c r="H392" s="96"/>
      <c r="I392" s="96"/>
      <c r="J392" s="96"/>
      <c r="K392" s="96"/>
      <c r="L392" s="96"/>
      <c r="M392" s="96"/>
      <c r="N392" s="96"/>
      <c r="O392" s="96"/>
      <c r="P392" s="97"/>
    </row>
    <row r="393" spans="2:16" x14ac:dyDescent="0.25">
      <c r="B393" s="95"/>
      <c r="C393" s="96"/>
      <c r="D393" s="96"/>
      <c r="E393" s="96"/>
      <c r="F393" s="96"/>
      <c r="G393" s="96"/>
      <c r="H393" s="96"/>
      <c r="I393" s="96"/>
      <c r="J393" s="96"/>
      <c r="K393" s="96"/>
      <c r="L393" s="96"/>
      <c r="M393" s="96"/>
      <c r="N393" s="96"/>
      <c r="O393" s="96"/>
      <c r="P393" s="97"/>
    </row>
    <row r="394" spans="2:16" x14ac:dyDescent="0.25">
      <c r="B394" s="95"/>
      <c r="C394" s="96"/>
      <c r="D394" s="96"/>
      <c r="E394" s="96"/>
      <c r="F394" s="96"/>
      <c r="G394" s="96"/>
      <c r="H394" s="96"/>
      <c r="I394" s="96"/>
      <c r="J394" s="96"/>
      <c r="K394" s="96"/>
      <c r="L394" s="96"/>
      <c r="M394" s="96"/>
      <c r="N394" s="96"/>
      <c r="O394" s="96"/>
      <c r="P394" s="97"/>
    </row>
    <row r="395" spans="2:16" x14ac:dyDescent="0.25">
      <c r="B395" s="95"/>
      <c r="C395" s="96"/>
      <c r="D395" s="96"/>
      <c r="E395" s="96"/>
      <c r="F395" s="96"/>
      <c r="G395" s="96"/>
      <c r="H395" s="96"/>
      <c r="I395" s="96"/>
      <c r="J395" s="96"/>
      <c r="K395" s="96"/>
      <c r="L395" s="96"/>
      <c r="M395" s="96"/>
      <c r="N395" s="96"/>
      <c r="O395" s="96"/>
      <c r="P395" s="97"/>
    </row>
    <row r="396" spans="2:16" x14ac:dyDescent="0.25">
      <c r="B396" s="95"/>
      <c r="C396" s="96"/>
      <c r="D396" s="96"/>
      <c r="E396" s="96"/>
      <c r="F396" s="96"/>
      <c r="G396" s="96"/>
      <c r="H396" s="96"/>
      <c r="I396" s="96"/>
      <c r="J396" s="96"/>
      <c r="K396" s="96"/>
      <c r="L396" s="96"/>
      <c r="M396" s="96"/>
      <c r="N396" s="96"/>
      <c r="O396" s="96"/>
      <c r="P396" s="97"/>
    </row>
    <row r="397" spans="2:16" x14ac:dyDescent="0.25">
      <c r="B397" s="95"/>
      <c r="C397" s="96"/>
      <c r="D397" s="96"/>
      <c r="E397" s="96"/>
      <c r="F397" s="96"/>
      <c r="G397" s="96"/>
      <c r="H397" s="96"/>
      <c r="I397" s="96"/>
      <c r="J397" s="96"/>
      <c r="K397" s="96"/>
      <c r="L397" s="96"/>
      <c r="M397" s="96"/>
      <c r="N397" s="96"/>
      <c r="O397" s="96"/>
      <c r="P397" s="97"/>
    </row>
    <row r="398" spans="2:16" x14ac:dyDescent="0.25">
      <c r="B398" s="95"/>
      <c r="C398" s="96"/>
      <c r="D398" s="96"/>
      <c r="E398" s="96"/>
      <c r="F398" s="96"/>
      <c r="G398" s="96"/>
      <c r="H398" s="96"/>
      <c r="I398" s="96"/>
      <c r="J398" s="96"/>
      <c r="K398" s="96"/>
      <c r="L398" s="96"/>
      <c r="M398" s="96"/>
      <c r="N398" s="96"/>
      <c r="O398" s="96"/>
      <c r="P398" s="97"/>
    </row>
    <row r="399" spans="2:16" x14ac:dyDescent="0.25">
      <c r="B399" s="95"/>
      <c r="C399" s="96"/>
      <c r="D399" s="96"/>
      <c r="E399" s="96"/>
      <c r="F399" s="96"/>
      <c r="G399" s="96"/>
      <c r="H399" s="96"/>
      <c r="I399" s="96"/>
      <c r="J399" s="96"/>
      <c r="K399" s="96"/>
      <c r="L399" s="96"/>
      <c r="M399" s="96"/>
      <c r="N399" s="96"/>
      <c r="O399" s="96"/>
      <c r="P399" s="97"/>
    </row>
    <row r="400" spans="2:16" x14ac:dyDescent="0.25">
      <c r="B400" s="95"/>
      <c r="C400" s="96"/>
      <c r="D400" s="96"/>
      <c r="E400" s="96"/>
      <c r="F400" s="96"/>
      <c r="G400" s="96"/>
      <c r="H400" s="96"/>
      <c r="I400" s="96"/>
      <c r="J400" s="96"/>
      <c r="K400" s="96"/>
      <c r="L400" s="96"/>
      <c r="M400" s="96"/>
      <c r="N400" s="96"/>
      <c r="O400" s="96"/>
      <c r="P400" s="97"/>
    </row>
    <row r="401" spans="2:16" x14ac:dyDescent="0.25">
      <c r="B401" s="95"/>
      <c r="C401" s="96"/>
      <c r="D401" s="96"/>
      <c r="E401" s="96"/>
      <c r="F401" s="96"/>
      <c r="G401" s="96"/>
      <c r="H401" s="96"/>
      <c r="I401" s="96"/>
      <c r="J401" s="96"/>
      <c r="K401" s="96"/>
      <c r="L401" s="96"/>
      <c r="M401" s="96"/>
      <c r="N401" s="96"/>
      <c r="O401" s="96"/>
      <c r="P401" s="97"/>
    </row>
    <row r="402" spans="2:16" x14ac:dyDescent="0.25">
      <c r="B402" s="95"/>
      <c r="C402" s="96"/>
      <c r="D402" s="96"/>
      <c r="E402" s="96"/>
      <c r="F402" s="96"/>
      <c r="G402" s="96"/>
      <c r="H402" s="96"/>
      <c r="I402" s="96"/>
      <c r="J402" s="96"/>
      <c r="K402" s="96"/>
      <c r="L402" s="96"/>
      <c r="M402" s="96"/>
      <c r="N402" s="96"/>
      <c r="O402" s="96"/>
      <c r="P402" s="97"/>
    </row>
    <row r="403" spans="2:16" x14ac:dyDescent="0.25">
      <c r="B403" s="95"/>
      <c r="C403" s="96"/>
      <c r="D403" s="96"/>
      <c r="E403" s="96"/>
      <c r="F403" s="96"/>
      <c r="G403" s="96"/>
      <c r="H403" s="96"/>
      <c r="I403" s="96"/>
      <c r="J403" s="96"/>
      <c r="K403" s="96"/>
      <c r="L403" s="96"/>
      <c r="M403" s="96"/>
      <c r="N403" s="96"/>
      <c r="O403" s="96"/>
      <c r="P403" s="97"/>
    </row>
    <row r="404" spans="2:16" x14ac:dyDescent="0.25">
      <c r="B404" s="95"/>
      <c r="C404" s="96"/>
      <c r="D404" s="96"/>
      <c r="E404" s="96"/>
      <c r="F404" s="96"/>
      <c r="G404" s="96"/>
      <c r="H404" s="96"/>
      <c r="I404" s="96"/>
      <c r="J404" s="96"/>
      <c r="K404" s="96"/>
      <c r="L404" s="96"/>
      <c r="M404" s="96"/>
      <c r="N404" s="96"/>
      <c r="O404" s="96"/>
      <c r="P404" s="97"/>
    </row>
    <row r="405" spans="2:16" x14ac:dyDescent="0.25">
      <c r="B405" s="95"/>
      <c r="C405" s="96"/>
      <c r="D405" s="96"/>
      <c r="E405" s="96"/>
      <c r="F405" s="96"/>
      <c r="G405" s="96"/>
      <c r="H405" s="96"/>
      <c r="I405" s="96"/>
      <c r="J405" s="96"/>
      <c r="K405" s="96"/>
      <c r="L405" s="96"/>
      <c r="M405" s="96"/>
      <c r="N405" s="96"/>
      <c r="O405" s="96"/>
      <c r="P405" s="97"/>
    </row>
    <row r="406" spans="2:16" x14ac:dyDescent="0.25">
      <c r="B406" s="95"/>
      <c r="C406" s="96"/>
      <c r="D406" s="96"/>
      <c r="E406" s="96"/>
      <c r="F406" s="96"/>
      <c r="G406" s="96"/>
      <c r="H406" s="96"/>
      <c r="I406" s="96"/>
      <c r="J406" s="96"/>
      <c r="K406" s="96"/>
      <c r="L406" s="96"/>
      <c r="M406" s="96"/>
      <c r="N406" s="96"/>
      <c r="O406" s="96"/>
      <c r="P406" s="97"/>
    </row>
    <row r="407" spans="2:16" x14ac:dyDescent="0.25">
      <c r="B407" s="95"/>
      <c r="C407" s="96"/>
      <c r="D407" s="96"/>
      <c r="E407" s="96"/>
      <c r="F407" s="96"/>
      <c r="G407" s="96"/>
      <c r="H407" s="96"/>
      <c r="I407" s="96"/>
      <c r="J407" s="96"/>
      <c r="K407" s="96"/>
      <c r="L407" s="96"/>
      <c r="M407" s="96"/>
      <c r="N407" s="96"/>
      <c r="O407" s="96"/>
      <c r="P407" s="97"/>
    </row>
    <row r="408" spans="2:16" x14ac:dyDescent="0.25">
      <c r="B408" s="95"/>
      <c r="C408" s="96"/>
      <c r="D408" s="96"/>
      <c r="E408" s="96"/>
      <c r="F408" s="96"/>
      <c r="G408" s="96"/>
      <c r="H408" s="96"/>
      <c r="I408" s="96"/>
      <c r="J408" s="96"/>
      <c r="K408" s="96"/>
      <c r="L408" s="96"/>
      <c r="M408" s="96"/>
      <c r="N408" s="96"/>
      <c r="O408" s="96"/>
      <c r="P408" s="97"/>
    </row>
    <row r="409" spans="2:16" x14ac:dyDescent="0.25">
      <c r="B409" s="95"/>
      <c r="C409" s="96"/>
      <c r="D409" s="96"/>
      <c r="E409" s="96"/>
      <c r="F409" s="96"/>
      <c r="G409" s="96"/>
      <c r="H409" s="96"/>
      <c r="I409" s="96"/>
      <c r="J409" s="96"/>
      <c r="K409" s="96"/>
      <c r="L409" s="96"/>
      <c r="M409" s="96"/>
      <c r="N409" s="96"/>
      <c r="O409" s="96"/>
      <c r="P409" s="97"/>
    </row>
    <row r="410" spans="2:16" x14ac:dyDescent="0.25">
      <c r="B410" s="95"/>
      <c r="C410" s="96"/>
      <c r="D410" s="96"/>
      <c r="E410" s="96"/>
      <c r="F410" s="96"/>
      <c r="G410" s="96"/>
      <c r="H410" s="96"/>
      <c r="I410" s="96"/>
      <c r="J410" s="96"/>
      <c r="K410" s="96"/>
      <c r="L410" s="96"/>
      <c r="M410" s="96"/>
      <c r="N410" s="96"/>
      <c r="O410" s="96"/>
      <c r="P410" s="97"/>
    </row>
    <row r="411" spans="2:16" x14ac:dyDescent="0.25">
      <c r="B411" s="95"/>
      <c r="C411" s="96"/>
      <c r="D411" s="96"/>
      <c r="E411" s="96"/>
      <c r="F411" s="96"/>
      <c r="G411" s="96"/>
      <c r="H411" s="96"/>
      <c r="I411" s="96"/>
      <c r="J411" s="96"/>
      <c r="K411" s="96"/>
      <c r="L411" s="96"/>
      <c r="M411" s="96"/>
      <c r="N411" s="96"/>
      <c r="O411" s="96"/>
      <c r="P411" s="97"/>
    </row>
    <row r="412" spans="2:16" x14ac:dyDescent="0.25">
      <c r="B412" s="95"/>
      <c r="C412" s="96"/>
      <c r="D412" s="96"/>
      <c r="E412" s="96"/>
      <c r="F412" s="96"/>
      <c r="G412" s="96"/>
      <c r="H412" s="96"/>
      <c r="I412" s="96"/>
      <c r="J412" s="96"/>
      <c r="K412" s="96"/>
      <c r="L412" s="96"/>
      <c r="M412" s="96"/>
      <c r="N412" s="96"/>
      <c r="O412" s="96"/>
      <c r="P412" s="97"/>
    </row>
    <row r="413" spans="2:16" x14ac:dyDescent="0.25">
      <c r="B413" s="95"/>
      <c r="C413" s="96"/>
      <c r="D413" s="96"/>
      <c r="E413" s="96"/>
      <c r="F413" s="96"/>
      <c r="G413" s="96"/>
      <c r="H413" s="96"/>
      <c r="I413" s="96"/>
      <c r="J413" s="96"/>
      <c r="K413" s="96"/>
      <c r="L413" s="96"/>
      <c r="M413" s="96"/>
      <c r="N413" s="96"/>
      <c r="O413" s="96"/>
      <c r="P413" s="97"/>
    </row>
    <row r="414" spans="2:16" x14ac:dyDescent="0.25">
      <c r="B414" s="95"/>
      <c r="C414" s="96"/>
      <c r="D414" s="96"/>
      <c r="E414" s="96"/>
      <c r="F414" s="96"/>
      <c r="G414" s="96"/>
      <c r="H414" s="96"/>
      <c r="I414" s="96"/>
      <c r="J414" s="96"/>
      <c r="K414" s="96"/>
      <c r="L414" s="96"/>
      <c r="M414" s="96"/>
      <c r="N414" s="96"/>
      <c r="O414" s="96"/>
      <c r="P414" s="97"/>
    </row>
    <row r="415" spans="2:16" x14ac:dyDescent="0.25">
      <c r="B415" s="95"/>
      <c r="C415" s="96"/>
      <c r="D415" s="96"/>
      <c r="E415" s="96"/>
      <c r="F415" s="96"/>
      <c r="G415" s="96"/>
      <c r="H415" s="96"/>
      <c r="I415" s="96"/>
      <c r="J415" s="96"/>
      <c r="K415" s="96"/>
      <c r="L415" s="96"/>
      <c r="M415" s="96"/>
      <c r="N415" s="96"/>
      <c r="O415" s="96"/>
      <c r="P415" s="97"/>
    </row>
    <row r="416" spans="2:16" x14ac:dyDescent="0.25">
      <c r="B416" s="95"/>
      <c r="C416" s="96"/>
      <c r="D416" s="96"/>
      <c r="E416" s="96"/>
      <c r="F416" s="96"/>
      <c r="G416" s="96"/>
      <c r="H416" s="96"/>
      <c r="I416" s="96"/>
      <c r="J416" s="96"/>
      <c r="K416" s="96"/>
      <c r="L416" s="96"/>
      <c r="M416" s="96"/>
      <c r="N416" s="96"/>
      <c r="O416" s="96"/>
      <c r="P416" s="97"/>
    </row>
    <row r="417" spans="2:16" x14ac:dyDescent="0.25">
      <c r="B417" s="95"/>
      <c r="C417" s="96"/>
      <c r="D417" s="96"/>
      <c r="E417" s="96"/>
      <c r="F417" s="96"/>
      <c r="G417" s="96"/>
      <c r="H417" s="96"/>
      <c r="I417" s="96"/>
      <c r="J417" s="96"/>
      <c r="K417" s="96"/>
      <c r="L417" s="96"/>
      <c r="M417" s="96"/>
      <c r="N417" s="96"/>
      <c r="O417" s="96"/>
      <c r="P417" s="97"/>
    </row>
    <row r="418" spans="2:16" x14ac:dyDescent="0.25">
      <c r="B418" s="95"/>
      <c r="C418" s="96"/>
      <c r="D418" s="96"/>
      <c r="E418" s="96"/>
      <c r="F418" s="96"/>
      <c r="G418" s="96"/>
      <c r="H418" s="96"/>
      <c r="I418" s="96"/>
      <c r="J418" s="96"/>
      <c r="K418" s="96"/>
      <c r="L418" s="96"/>
      <c r="M418" s="96"/>
      <c r="N418" s="96"/>
      <c r="O418" s="96"/>
      <c r="P418" s="97"/>
    </row>
    <row r="419" spans="2:16" x14ac:dyDescent="0.25">
      <c r="B419" s="95"/>
      <c r="C419" s="96"/>
      <c r="D419" s="96"/>
      <c r="E419" s="96"/>
      <c r="F419" s="96"/>
      <c r="G419" s="96"/>
      <c r="H419" s="96"/>
      <c r="I419" s="96"/>
      <c r="J419" s="96"/>
      <c r="K419" s="96"/>
      <c r="L419" s="96"/>
      <c r="M419" s="96"/>
      <c r="N419" s="96"/>
      <c r="O419" s="96"/>
      <c r="P419" s="97"/>
    </row>
    <row r="420" spans="2:16" x14ac:dyDescent="0.25">
      <c r="B420" s="95"/>
      <c r="C420" s="96"/>
      <c r="D420" s="96"/>
      <c r="E420" s="96"/>
      <c r="F420" s="96"/>
      <c r="G420" s="96"/>
      <c r="H420" s="96"/>
      <c r="I420" s="96"/>
      <c r="J420" s="96"/>
      <c r="K420" s="96"/>
      <c r="L420" s="96"/>
      <c r="M420" s="96"/>
      <c r="N420" s="96"/>
      <c r="O420" s="96"/>
      <c r="P420" s="97"/>
    </row>
    <row r="421" spans="2:16" x14ac:dyDescent="0.25">
      <c r="B421" s="95"/>
      <c r="C421" s="96"/>
      <c r="D421" s="96"/>
      <c r="E421" s="96"/>
      <c r="F421" s="96"/>
      <c r="G421" s="96"/>
      <c r="H421" s="96"/>
      <c r="I421" s="96"/>
      <c r="J421" s="96"/>
      <c r="K421" s="96"/>
      <c r="L421" s="96"/>
      <c r="M421" s="96"/>
      <c r="N421" s="96"/>
      <c r="O421" s="96"/>
      <c r="P421" s="97"/>
    </row>
    <row r="422" spans="2:16" x14ac:dyDescent="0.25">
      <c r="B422" s="95"/>
      <c r="C422" s="96"/>
      <c r="D422" s="96"/>
      <c r="E422" s="96"/>
      <c r="F422" s="96"/>
      <c r="G422" s="96"/>
      <c r="H422" s="96"/>
      <c r="I422" s="96"/>
      <c r="J422" s="96"/>
      <c r="K422" s="96"/>
      <c r="L422" s="96"/>
      <c r="M422" s="96"/>
      <c r="N422" s="96"/>
      <c r="O422" s="96"/>
      <c r="P422" s="97"/>
    </row>
    <row r="423" spans="2:16" x14ac:dyDescent="0.25">
      <c r="B423" s="95"/>
      <c r="C423" s="96"/>
      <c r="D423" s="96"/>
      <c r="E423" s="96"/>
      <c r="F423" s="96"/>
      <c r="G423" s="96"/>
      <c r="H423" s="96"/>
      <c r="I423" s="96"/>
      <c r="J423" s="96"/>
      <c r="K423" s="96"/>
      <c r="L423" s="96"/>
      <c r="M423" s="96"/>
      <c r="N423" s="96"/>
      <c r="O423" s="96"/>
      <c r="P423" s="97"/>
    </row>
    <row r="424" spans="2:16" x14ac:dyDescent="0.25">
      <c r="B424" s="95"/>
      <c r="C424" s="96"/>
      <c r="D424" s="96"/>
      <c r="E424" s="96"/>
      <c r="F424" s="96"/>
      <c r="G424" s="96"/>
      <c r="H424" s="96"/>
      <c r="I424" s="96"/>
      <c r="J424" s="96"/>
      <c r="K424" s="96"/>
      <c r="L424" s="96"/>
      <c r="M424" s="96"/>
      <c r="N424" s="96"/>
      <c r="O424" s="96"/>
      <c r="P424" s="97"/>
    </row>
    <row r="425" spans="2:16" x14ac:dyDescent="0.25">
      <c r="B425" s="95"/>
      <c r="C425" s="96"/>
      <c r="D425" s="96"/>
      <c r="E425" s="96"/>
      <c r="F425" s="96"/>
      <c r="G425" s="96"/>
      <c r="H425" s="96"/>
      <c r="I425" s="96"/>
      <c r="J425" s="96"/>
      <c r="K425" s="96"/>
      <c r="L425" s="96"/>
      <c r="M425" s="96"/>
      <c r="N425" s="96"/>
      <c r="O425" s="96"/>
      <c r="P425" s="97"/>
    </row>
    <row r="426" spans="2:16" x14ac:dyDescent="0.25">
      <c r="B426" s="95"/>
      <c r="C426" s="96"/>
      <c r="D426" s="96"/>
      <c r="E426" s="96"/>
      <c r="F426" s="96"/>
      <c r="G426" s="96"/>
      <c r="H426" s="96"/>
      <c r="I426" s="96"/>
      <c r="J426" s="96"/>
      <c r="K426" s="96"/>
      <c r="L426" s="96"/>
      <c r="M426" s="96"/>
      <c r="N426" s="96"/>
      <c r="O426" s="96"/>
      <c r="P426" s="97"/>
    </row>
    <row r="427" spans="2:16" x14ac:dyDescent="0.25">
      <c r="B427" s="95"/>
      <c r="C427" s="96"/>
      <c r="D427" s="96"/>
      <c r="E427" s="96"/>
      <c r="F427" s="96"/>
      <c r="G427" s="96"/>
      <c r="H427" s="96"/>
      <c r="I427" s="96"/>
      <c r="J427" s="96"/>
      <c r="K427" s="96"/>
      <c r="L427" s="96"/>
      <c r="M427" s="96"/>
      <c r="N427" s="96"/>
      <c r="O427" s="96"/>
      <c r="P427" s="97"/>
    </row>
    <row r="428" spans="2:16" x14ac:dyDescent="0.25">
      <c r="B428" s="95"/>
      <c r="C428" s="96"/>
      <c r="D428" s="96"/>
      <c r="E428" s="96"/>
      <c r="F428" s="96"/>
      <c r="G428" s="96"/>
      <c r="H428" s="96"/>
      <c r="I428" s="96"/>
      <c r="J428" s="96"/>
      <c r="K428" s="96"/>
      <c r="L428" s="96"/>
      <c r="M428" s="96"/>
      <c r="N428" s="96"/>
      <c r="O428" s="96"/>
      <c r="P428" s="97"/>
    </row>
    <row r="429" spans="2:16" x14ac:dyDescent="0.25">
      <c r="B429" s="95"/>
      <c r="C429" s="96"/>
      <c r="D429" s="96"/>
      <c r="E429" s="96"/>
      <c r="F429" s="96"/>
      <c r="G429" s="96"/>
      <c r="H429" s="96"/>
      <c r="I429" s="96"/>
      <c r="J429" s="96"/>
      <c r="K429" s="96"/>
      <c r="L429" s="96"/>
      <c r="M429" s="96"/>
      <c r="N429" s="96"/>
      <c r="O429" s="96"/>
      <c r="P429" s="97"/>
    </row>
    <row r="430" spans="2:16" x14ac:dyDescent="0.25">
      <c r="B430" s="95"/>
      <c r="C430" s="96"/>
      <c r="D430" s="96"/>
      <c r="E430" s="96"/>
      <c r="F430" s="96"/>
      <c r="G430" s="96"/>
      <c r="H430" s="96"/>
      <c r="I430" s="96"/>
      <c r="J430" s="96"/>
      <c r="K430" s="96"/>
      <c r="L430" s="96"/>
      <c r="M430" s="96"/>
      <c r="N430" s="96"/>
      <c r="O430" s="96"/>
      <c r="P430" s="97"/>
    </row>
    <row r="431" spans="2:16" x14ac:dyDescent="0.25">
      <c r="B431" s="95"/>
      <c r="C431" s="96"/>
      <c r="D431" s="96"/>
      <c r="E431" s="96"/>
      <c r="F431" s="96"/>
      <c r="G431" s="96"/>
      <c r="H431" s="96"/>
      <c r="I431" s="96"/>
      <c r="J431" s="96"/>
      <c r="K431" s="96"/>
      <c r="L431" s="96"/>
      <c r="M431" s="96"/>
      <c r="N431" s="96"/>
      <c r="O431" s="96"/>
      <c r="P431" s="97"/>
    </row>
    <row r="432" spans="2:16" x14ac:dyDescent="0.25">
      <c r="B432" s="95"/>
      <c r="C432" s="96"/>
      <c r="D432" s="96"/>
      <c r="E432" s="96"/>
      <c r="F432" s="96"/>
      <c r="G432" s="96"/>
      <c r="H432" s="96"/>
      <c r="I432" s="96"/>
      <c r="J432" s="96"/>
      <c r="K432" s="96"/>
      <c r="L432" s="96"/>
      <c r="M432" s="96"/>
      <c r="N432" s="96"/>
      <c r="O432" s="96"/>
      <c r="P432" s="97"/>
    </row>
    <row r="433" spans="2:16" x14ac:dyDescent="0.25">
      <c r="B433" s="95"/>
      <c r="C433" s="96"/>
      <c r="D433" s="96"/>
      <c r="E433" s="96"/>
      <c r="F433" s="96"/>
      <c r="G433" s="96"/>
      <c r="H433" s="96"/>
      <c r="I433" s="96"/>
      <c r="J433" s="96"/>
      <c r="K433" s="96"/>
      <c r="L433" s="96"/>
      <c r="M433" s="96"/>
      <c r="N433" s="96"/>
      <c r="O433" s="96"/>
      <c r="P433" s="97"/>
    </row>
    <row r="434" spans="2:16" x14ac:dyDescent="0.25">
      <c r="B434" s="95"/>
      <c r="C434" s="96"/>
      <c r="D434" s="96"/>
      <c r="E434" s="96"/>
      <c r="F434" s="96"/>
      <c r="G434" s="96"/>
      <c r="H434" s="96"/>
      <c r="I434" s="96"/>
      <c r="J434" s="96"/>
      <c r="K434" s="96"/>
      <c r="L434" s="96"/>
      <c r="M434" s="96"/>
      <c r="N434" s="96"/>
      <c r="O434" s="96"/>
      <c r="P434" s="97"/>
    </row>
    <row r="435" spans="2:16" x14ac:dyDescent="0.25">
      <c r="B435" s="95"/>
      <c r="C435" s="96"/>
      <c r="D435" s="96"/>
      <c r="E435" s="96"/>
      <c r="F435" s="96"/>
      <c r="G435" s="96"/>
      <c r="H435" s="96"/>
      <c r="I435" s="96"/>
      <c r="J435" s="96"/>
      <c r="K435" s="96"/>
      <c r="L435" s="96"/>
      <c r="M435" s="96"/>
      <c r="N435" s="96"/>
      <c r="O435" s="96"/>
      <c r="P435" s="97"/>
    </row>
    <row r="436" spans="2:16" x14ac:dyDescent="0.25">
      <c r="B436" s="95"/>
      <c r="C436" s="96"/>
      <c r="D436" s="96"/>
      <c r="E436" s="96"/>
      <c r="F436" s="96"/>
      <c r="G436" s="96"/>
      <c r="H436" s="96"/>
      <c r="I436" s="96"/>
      <c r="J436" s="96"/>
      <c r="K436" s="96"/>
      <c r="L436" s="96"/>
      <c r="M436" s="96"/>
      <c r="N436" s="96"/>
      <c r="O436" s="96"/>
      <c r="P436" s="97"/>
    </row>
    <row r="437" spans="2:16" x14ac:dyDescent="0.25">
      <c r="B437" s="95"/>
      <c r="C437" s="96"/>
      <c r="D437" s="96"/>
      <c r="E437" s="96"/>
      <c r="F437" s="96"/>
      <c r="G437" s="96"/>
      <c r="H437" s="96"/>
      <c r="I437" s="96"/>
      <c r="J437" s="96"/>
      <c r="K437" s="96"/>
      <c r="L437" s="96"/>
      <c r="M437" s="96"/>
      <c r="N437" s="96"/>
      <c r="O437" s="96"/>
      <c r="P437" s="97"/>
    </row>
    <row r="438" spans="2:16" x14ac:dyDescent="0.25">
      <c r="B438" s="95"/>
      <c r="C438" s="96"/>
      <c r="D438" s="96"/>
      <c r="E438" s="96"/>
      <c r="F438" s="96"/>
      <c r="G438" s="96"/>
      <c r="H438" s="96"/>
      <c r="I438" s="96"/>
      <c r="J438" s="96"/>
      <c r="K438" s="96"/>
      <c r="L438" s="96"/>
      <c r="M438" s="96"/>
      <c r="N438" s="96"/>
      <c r="O438" s="96"/>
      <c r="P438" s="97"/>
    </row>
    <row r="439" spans="2:16" x14ac:dyDescent="0.25">
      <c r="B439" s="95"/>
      <c r="C439" s="96"/>
      <c r="D439" s="96"/>
      <c r="E439" s="96"/>
      <c r="F439" s="96"/>
      <c r="G439" s="96"/>
      <c r="H439" s="96"/>
      <c r="I439" s="96"/>
      <c r="J439" s="96"/>
      <c r="K439" s="96"/>
      <c r="L439" s="96"/>
      <c r="M439" s="96"/>
      <c r="N439" s="96"/>
      <c r="O439" s="96"/>
      <c r="P439" s="97"/>
    </row>
    <row r="440" spans="2:16" x14ac:dyDescent="0.25">
      <c r="B440" s="95"/>
      <c r="C440" s="96"/>
      <c r="D440" s="96"/>
      <c r="E440" s="96"/>
      <c r="F440" s="96"/>
      <c r="G440" s="96"/>
      <c r="H440" s="96"/>
      <c r="I440" s="96"/>
      <c r="J440" s="96"/>
      <c r="K440" s="96"/>
      <c r="L440" s="96"/>
      <c r="M440" s="96"/>
      <c r="N440" s="96"/>
      <c r="O440" s="96"/>
      <c r="P440" s="97"/>
    </row>
    <row r="441" spans="2:16" x14ac:dyDescent="0.25">
      <c r="B441" s="95"/>
      <c r="C441" s="96"/>
      <c r="D441" s="96"/>
      <c r="E441" s="96"/>
      <c r="F441" s="96"/>
      <c r="G441" s="96"/>
      <c r="H441" s="96"/>
      <c r="I441" s="96"/>
      <c r="J441" s="96"/>
      <c r="K441" s="96"/>
      <c r="L441" s="96"/>
      <c r="M441" s="96"/>
      <c r="N441" s="96"/>
      <c r="O441" s="96"/>
      <c r="P441" s="97"/>
    </row>
    <row r="442" spans="2:16" x14ac:dyDescent="0.25">
      <c r="B442" s="95"/>
      <c r="C442" s="96"/>
      <c r="D442" s="96"/>
      <c r="E442" s="96"/>
      <c r="F442" s="96"/>
      <c r="G442" s="96"/>
      <c r="H442" s="96"/>
      <c r="I442" s="96"/>
      <c r="J442" s="96"/>
      <c r="K442" s="96"/>
      <c r="L442" s="96"/>
      <c r="M442" s="96"/>
      <c r="N442" s="96"/>
      <c r="O442" s="96"/>
      <c r="P442" s="97"/>
    </row>
    <row r="443" spans="2:16" x14ac:dyDescent="0.25">
      <c r="B443" s="95"/>
      <c r="C443" s="96"/>
      <c r="D443" s="96"/>
      <c r="E443" s="96"/>
      <c r="F443" s="96"/>
      <c r="G443" s="96"/>
      <c r="H443" s="96"/>
      <c r="I443" s="96"/>
      <c r="J443" s="96"/>
      <c r="K443" s="96"/>
      <c r="L443" s="96"/>
      <c r="M443" s="96"/>
      <c r="N443" s="96"/>
      <c r="O443" s="96"/>
      <c r="P443" s="97"/>
    </row>
    <row r="444" spans="2:16" x14ac:dyDescent="0.25">
      <c r="B444" s="95"/>
      <c r="C444" s="96"/>
      <c r="D444" s="96"/>
      <c r="E444" s="96"/>
      <c r="F444" s="96"/>
      <c r="G444" s="96"/>
      <c r="H444" s="96"/>
      <c r="I444" s="96"/>
      <c r="J444" s="96"/>
      <c r="K444" s="96"/>
      <c r="L444" s="96"/>
      <c r="M444" s="96"/>
      <c r="N444" s="96"/>
      <c r="O444" s="96"/>
      <c r="P444" s="97"/>
    </row>
    <row r="445" spans="2:16" x14ac:dyDescent="0.25">
      <c r="B445" s="95"/>
      <c r="C445" s="96"/>
      <c r="D445" s="96"/>
      <c r="E445" s="96"/>
      <c r="F445" s="96"/>
      <c r="G445" s="96"/>
      <c r="H445" s="96"/>
      <c r="I445" s="96"/>
      <c r="J445" s="96"/>
      <c r="K445" s="96"/>
      <c r="L445" s="96"/>
      <c r="M445" s="96"/>
      <c r="N445" s="96"/>
      <c r="O445" s="96"/>
      <c r="P445" s="97"/>
    </row>
    <row r="446" spans="2:16" x14ac:dyDescent="0.25">
      <c r="B446" s="95"/>
      <c r="C446" s="96"/>
      <c r="D446" s="96"/>
      <c r="E446" s="96"/>
      <c r="F446" s="96"/>
      <c r="G446" s="96"/>
      <c r="H446" s="96"/>
      <c r="I446" s="96"/>
      <c r="J446" s="96"/>
      <c r="K446" s="96"/>
      <c r="L446" s="96"/>
      <c r="M446" s="96"/>
      <c r="N446" s="96"/>
      <c r="O446" s="96"/>
      <c r="P446" s="97"/>
    </row>
    <row r="447" spans="2:16" x14ac:dyDescent="0.25">
      <c r="B447" s="95"/>
      <c r="C447" s="96"/>
      <c r="D447" s="96"/>
      <c r="E447" s="96"/>
      <c r="F447" s="96"/>
      <c r="G447" s="96"/>
      <c r="H447" s="96"/>
      <c r="I447" s="96"/>
      <c r="J447" s="96"/>
      <c r="K447" s="96"/>
      <c r="L447" s="96"/>
      <c r="M447" s="96"/>
      <c r="N447" s="96"/>
      <c r="O447" s="96"/>
      <c r="P447" s="97"/>
    </row>
    <row r="448" spans="2:16" x14ac:dyDescent="0.25">
      <c r="B448" s="95"/>
      <c r="C448" s="96"/>
      <c r="D448" s="96"/>
      <c r="E448" s="96"/>
      <c r="F448" s="96"/>
      <c r="G448" s="96"/>
      <c r="H448" s="96"/>
      <c r="I448" s="96"/>
      <c r="J448" s="96"/>
      <c r="K448" s="96"/>
      <c r="L448" s="96"/>
      <c r="M448" s="96"/>
      <c r="N448" s="96"/>
      <c r="O448" s="96"/>
      <c r="P448" s="97"/>
    </row>
    <row r="449" spans="2:16" x14ac:dyDescent="0.25">
      <c r="B449" s="95"/>
      <c r="C449" s="96"/>
      <c r="D449" s="96"/>
      <c r="E449" s="96"/>
      <c r="F449" s="96"/>
      <c r="G449" s="96"/>
      <c r="H449" s="96"/>
      <c r="I449" s="96"/>
      <c r="J449" s="96"/>
      <c r="K449" s="96"/>
      <c r="L449" s="96"/>
      <c r="M449" s="96"/>
      <c r="N449" s="96"/>
      <c r="O449" s="96"/>
      <c r="P449" s="97"/>
    </row>
    <row r="450" spans="2:16" x14ac:dyDescent="0.25">
      <c r="B450" s="95"/>
      <c r="C450" s="96"/>
      <c r="D450" s="96"/>
      <c r="E450" s="96"/>
      <c r="F450" s="96"/>
      <c r="G450" s="96"/>
      <c r="H450" s="96"/>
      <c r="I450" s="96"/>
      <c r="J450" s="96"/>
      <c r="K450" s="96"/>
      <c r="L450" s="96"/>
      <c r="M450" s="96"/>
      <c r="N450" s="96"/>
      <c r="O450" s="96"/>
      <c r="P450" s="97"/>
    </row>
    <row r="451" spans="2:16" x14ac:dyDescent="0.25">
      <c r="B451" s="95"/>
      <c r="C451" s="96"/>
      <c r="D451" s="96"/>
      <c r="E451" s="96"/>
      <c r="F451" s="96"/>
      <c r="G451" s="96"/>
      <c r="H451" s="96"/>
      <c r="I451" s="96"/>
      <c r="J451" s="96"/>
      <c r="K451" s="96"/>
      <c r="L451" s="96"/>
      <c r="M451" s="96"/>
      <c r="N451" s="96"/>
      <c r="O451" s="96"/>
      <c r="P451" s="97"/>
    </row>
    <row r="452" spans="2:16" x14ac:dyDescent="0.25">
      <c r="B452" s="95"/>
      <c r="C452" s="96"/>
      <c r="D452" s="96"/>
      <c r="E452" s="96"/>
      <c r="F452" s="96"/>
      <c r="G452" s="96"/>
      <c r="H452" s="96"/>
      <c r="I452" s="96"/>
      <c r="J452" s="96"/>
      <c r="K452" s="96"/>
      <c r="L452" s="96"/>
      <c r="M452" s="96"/>
      <c r="N452" s="96"/>
      <c r="O452" s="96"/>
      <c r="P452" s="97"/>
    </row>
    <row r="453" spans="2:16" x14ac:dyDescent="0.25">
      <c r="B453" s="95"/>
      <c r="C453" s="96"/>
      <c r="D453" s="96"/>
      <c r="E453" s="96"/>
      <c r="F453" s="96"/>
      <c r="G453" s="96"/>
      <c r="H453" s="96"/>
      <c r="I453" s="96"/>
      <c r="J453" s="96"/>
      <c r="K453" s="96"/>
      <c r="L453" s="96"/>
      <c r="M453" s="96"/>
      <c r="N453" s="96"/>
      <c r="O453" s="96"/>
      <c r="P453" s="97"/>
    </row>
    <row r="454" spans="2:16" x14ac:dyDescent="0.25">
      <c r="B454" s="95"/>
      <c r="C454" s="96"/>
      <c r="D454" s="96"/>
      <c r="E454" s="96"/>
      <c r="F454" s="96"/>
      <c r="G454" s="96"/>
      <c r="H454" s="96"/>
      <c r="I454" s="96"/>
      <c r="J454" s="96"/>
      <c r="K454" s="96"/>
      <c r="L454" s="96"/>
      <c r="M454" s="96"/>
      <c r="N454" s="96"/>
      <c r="O454" s="96"/>
      <c r="P454" s="97"/>
    </row>
    <row r="455" spans="2:16" x14ac:dyDescent="0.25">
      <c r="B455" s="95"/>
      <c r="C455" s="96"/>
      <c r="D455" s="96"/>
      <c r="E455" s="96"/>
      <c r="F455" s="96"/>
      <c r="G455" s="96"/>
      <c r="H455" s="96"/>
      <c r="I455" s="96"/>
      <c r="J455" s="96"/>
      <c r="K455" s="96"/>
      <c r="L455" s="96"/>
      <c r="M455" s="96"/>
      <c r="N455" s="96"/>
      <c r="O455" s="96"/>
      <c r="P455" s="97"/>
    </row>
    <row r="456" spans="2:16" x14ac:dyDescent="0.25">
      <c r="B456" s="95"/>
      <c r="C456" s="96"/>
      <c r="D456" s="96"/>
      <c r="E456" s="96"/>
      <c r="F456" s="96"/>
      <c r="G456" s="96"/>
      <c r="H456" s="96"/>
      <c r="I456" s="96"/>
      <c r="J456" s="96"/>
      <c r="K456" s="96"/>
      <c r="L456" s="96"/>
      <c r="M456" s="96"/>
      <c r="N456" s="96"/>
      <c r="O456" s="96"/>
      <c r="P456" s="97"/>
    </row>
    <row r="457" spans="2:16" x14ac:dyDescent="0.25">
      <c r="B457" s="95"/>
      <c r="C457" s="96"/>
      <c r="D457" s="96"/>
      <c r="E457" s="96"/>
      <c r="F457" s="96"/>
      <c r="G457" s="96"/>
      <c r="H457" s="96"/>
      <c r="I457" s="96"/>
      <c r="J457" s="96"/>
      <c r="K457" s="96"/>
      <c r="L457" s="96"/>
      <c r="M457" s="96"/>
      <c r="N457" s="96"/>
      <c r="O457" s="96"/>
      <c r="P457" s="97"/>
    </row>
    <row r="458" spans="2:16" x14ac:dyDescent="0.25">
      <c r="B458" s="95"/>
      <c r="C458" s="96"/>
      <c r="D458" s="96"/>
      <c r="E458" s="96"/>
      <c r="F458" s="96"/>
      <c r="G458" s="96"/>
      <c r="H458" s="96"/>
      <c r="I458" s="96"/>
      <c r="J458" s="96"/>
      <c r="K458" s="96"/>
      <c r="L458" s="96"/>
      <c r="M458" s="96"/>
      <c r="N458" s="96"/>
      <c r="O458" s="96"/>
      <c r="P458" s="97"/>
    </row>
    <row r="459" spans="2:16" x14ac:dyDescent="0.25">
      <c r="B459" s="95"/>
      <c r="C459" s="96"/>
      <c r="D459" s="96"/>
      <c r="E459" s="96"/>
      <c r="F459" s="96"/>
      <c r="G459" s="96"/>
      <c r="H459" s="96"/>
      <c r="I459" s="96"/>
      <c r="J459" s="96"/>
      <c r="K459" s="96"/>
      <c r="L459" s="96"/>
      <c r="M459" s="96"/>
      <c r="N459" s="96"/>
      <c r="O459" s="96"/>
      <c r="P459" s="97"/>
    </row>
    <row r="460" spans="2:16" x14ac:dyDescent="0.25">
      <c r="B460" s="95"/>
      <c r="C460" s="96"/>
      <c r="D460" s="96"/>
      <c r="E460" s="96"/>
      <c r="F460" s="96"/>
      <c r="G460" s="96"/>
      <c r="H460" s="96"/>
      <c r="I460" s="96"/>
      <c r="J460" s="96"/>
      <c r="K460" s="96"/>
      <c r="L460" s="96"/>
      <c r="M460" s="96"/>
      <c r="N460" s="96"/>
      <c r="O460" s="96"/>
      <c r="P460" s="97"/>
    </row>
    <row r="461" spans="2:16" x14ac:dyDescent="0.25">
      <c r="B461" s="95"/>
      <c r="C461" s="96"/>
      <c r="D461" s="96"/>
      <c r="E461" s="96"/>
      <c r="F461" s="96"/>
      <c r="G461" s="96"/>
      <c r="H461" s="96"/>
      <c r="I461" s="96"/>
      <c r="J461" s="96"/>
      <c r="K461" s="96"/>
      <c r="L461" s="96"/>
      <c r="M461" s="96"/>
      <c r="N461" s="96"/>
      <c r="O461" s="96"/>
      <c r="P461" s="97"/>
    </row>
    <row r="462" spans="2:16" x14ac:dyDescent="0.25">
      <c r="B462" s="95"/>
      <c r="C462" s="96"/>
      <c r="D462" s="96"/>
      <c r="E462" s="96"/>
      <c r="F462" s="96"/>
      <c r="G462" s="96"/>
      <c r="H462" s="96"/>
      <c r="I462" s="96"/>
      <c r="J462" s="96"/>
      <c r="K462" s="96"/>
      <c r="L462" s="96"/>
      <c r="M462" s="96"/>
      <c r="N462" s="96"/>
      <c r="O462" s="96"/>
      <c r="P462" s="97"/>
    </row>
    <row r="463" spans="2:16" x14ac:dyDescent="0.25">
      <c r="B463" s="95"/>
      <c r="C463" s="96"/>
      <c r="D463" s="96"/>
      <c r="E463" s="96"/>
      <c r="F463" s="96"/>
      <c r="G463" s="96"/>
      <c r="H463" s="96"/>
      <c r="I463" s="96"/>
      <c r="J463" s="96"/>
      <c r="K463" s="96"/>
      <c r="L463" s="96"/>
      <c r="M463" s="96"/>
      <c r="N463" s="96"/>
      <c r="O463" s="96"/>
      <c r="P463" s="97"/>
    </row>
    <row r="464" spans="2:16" x14ac:dyDescent="0.25">
      <c r="B464" s="95"/>
      <c r="C464" s="96"/>
      <c r="D464" s="96"/>
      <c r="E464" s="96"/>
      <c r="F464" s="96"/>
      <c r="G464" s="96"/>
      <c r="H464" s="96"/>
      <c r="I464" s="96"/>
      <c r="J464" s="96"/>
      <c r="K464" s="96"/>
      <c r="L464" s="96"/>
      <c r="M464" s="96"/>
      <c r="N464" s="96"/>
      <c r="O464" s="96"/>
      <c r="P464" s="97"/>
    </row>
    <row r="465" spans="2:16" x14ac:dyDescent="0.25">
      <c r="B465" s="95"/>
      <c r="C465" s="96"/>
      <c r="D465" s="96"/>
      <c r="E465" s="96"/>
      <c r="F465" s="96"/>
      <c r="G465" s="96"/>
      <c r="H465" s="96"/>
      <c r="I465" s="96"/>
      <c r="J465" s="96"/>
      <c r="K465" s="96"/>
      <c r="L465" s="96"/>
      <c r="M465" s="96"/>
      <c r="N465" s="96"/>
      <c r="O465" s="96"/>
      <c r="P465" s="97"/>
    </row>
    <row r="466" spans="2:16" x14ac:dyDescent="0.25">
      <c r="B466" s="95"/>
      <c r="C466" s="96"/>
      <c r="D466" s="96"/>
      <c r="E466" s="96"/>
      <c r="F466" s="96"/>
      <c r="G466" s="96"/>
      <c r="H466" s="96"/>
      <c r="I466" s="96"/>
      <c r="J466" s="96"/>
      <c r="K466" s="96"/>
      <c r="L466" s="96"/>
      <c r="M466" s="96"/>
      <c r="N466" s="96"/>
      <c r="O466" s="96"/>
      <c r="P466" s="97"/>
    </row>
    <row r="467" spans="2:16" x14ac:dyDescent="0.25">
      <c r="B467" s="95"/>
      <c r="C467" s="96"/>
      <c r="D467" s="96"/>
      <c r="E467" s="96"/>
      <c r="F467" s="96"/>
      <c r="G467" s="96"/>
      <c r="H467" s="96"/>
      <c r="I467" s="96"/>
      <c r="J467" s="96"/>
      <c r="K467" s="96"/>
      <c r="L467" s="96"/>
      <c r="M467" s="96"/>
      <c r="N467" s="96"/>
      <c r="O467" s="96"/>
      <c r="P467" s="97"/>
    </row>
    <row r="468" spans="2:16" x14ac:dyDescent="0.25">
      <c r="B468" s="95"/>
      <c r="C468" s="96"/>
      <c r="D468" s="96"/>
      <c r="E468" s="96"/>
      <c r="F468" s="96"/>
      <c r="G468" s="96"/>
      <c r="H468" s="96"/>
      <c r="I468" s="96"/>
      <c r="J468" s="96"/>
      <c r="K468" s="96"/>
      <c r="L468" s="96"/>
      <c r="M468" s="96"/>
      <c r="N468" s="96"/>
      <c r="O468" s="96"/>
      <c r="P468" s="97"/>
    </row>
    <row r="469" spans="2:16" x14ac:dyDescent="0.25">
      <c r="B469" s="95"/>
      <c r="C469" s="96"/>
      <c r="D469" s="96"/>
      <c r="E469" s="96"/>
      <c r="F469" s="96"/>
      <c r="G469" s="96"/>
      <c r="H469" s="96"/>
      <c r="I469" s="96"/>
      <c r="J469" s="96"/>
      <c r="K469" s="96"/>
      <c r="L469" s="96"/>
      <c r="M469" s="96"/>
      <c r="N469" s="96"/>
      <c r="O469" s="96"/>
      <c r="P469" s="97"/>
    </row>
    <row r="470" spans="2:16" x14ac:dyDescent="0.25">
      <c r="B470" s="95"/>
      <c r="C470" s="96"/>
      <c r="D470" s="96"/>
      <c r="E470" s="96"/>
      <c r="F470" s="96"/>
      <c r="G470" s="96"/>
      <c r="H470" s="96"/>
      <c r="I470" s="96"/>
      <c r="J470" s="96"/>
      <c r="K470" s="96"/>
      <c r="L470" s="96"/>
      <c r="M470" s="96"/>
      <c r="N470" s="96"/>
      <c r="O470" s="96"/>
      <c r="P470" s="97"/>
    </row>
    <row r="471" spans="2:16" x14ac:dyDescent="0.25">
      <c r="B471" s="95"/>
      <c r="C471" s="96"/>
      <c r="D471" s="96"/>
      <c r="E471" s="96"/>
      <c r="F471" s="96"/>
      <c r="G471" s="96"/>
      <c r="H471" s="96"/>
      <c r="I471" s="96"/>
      <c r="J471" s="96"/>
      <c r="K471" s="96"/>
      <c r="L471" s="96"/>
      <c r="M471" s="96"/>
      <c r="N471" s="96"/>
      <c r="O471" s="96"/>
      <c r="P471" s="97"/>
    </row>
    <row r="472" spans="2:16" x14ac:dyDescent="0.25">
      <c r="B472" s="95"/>
      <c r="C472" s="96"/>
      <c r="D472" s="96"/>
      <c r="E472" s="96"/>
      <c r="F472" s="96"/>
      <c r="G472" s="96"/>
      <c r="H472" s="96"/>
      <c r="I472" s="96"/>
      <c r="J472" s="96"/>
      <c r="K472" s="96"/>
      <c r="L472" s="96"/>
      <c r="M472" s="96"/>
      <c r="N472" s="96"/>
      <c r="O472" s="96"/>
      <c r="P472" s="97"/>
    </row>
    <row r="473" spans="2:16" x14ac:dyDescent="0.25">
      <c r="B473" s="95"/>
      <c r="C473" s="96"/>
      <c r="D473" s="96"/>
      <c r="E473" s="96"/>
      <c r="F473" s="96"/>
      <c r="G473" s="96"/>
      <c r="H473" s="96"/>
      <c r="I473" s="96"/>
      <c r="J473" s="96"/>
      <c r="K473" s="96"/>
      <c r="L473" s="96"/>
      <c r="M473" s="96"/>
      <c r="N473" s="96"/>
      <c r="O473" s="96"/>
      <c r="P473" s="97"/>
    </row>
    <row r="474" spans="2:16" x14ac:dyDescent="0.25">
      <c r="B474" s="95"/>
      <c r="C474" s="96"/>
      <c r="D474" s="96"/>
      <c r="E474" s="96"/>
      <c r="F474" s="96"/>
      <c r="G474" s="96"/>
      <c r="H474" s="96"/>
      <c r="I474" s="96"/>
      <c r="J474" s="96"/>
      <c r="K474" s="96"/>
      <c r="L474" s="96"/>
      <c r="M474" s="96"/>
      <c r="N474" s="96"/>
      <c r="O474" s="96"/>
      <c r="P474" s="97"/>
    </row>
    <row r="475" spans="2:16" x14ac:dyDescent="0.25">
      <c r="B475" s="95"/>
      <c r="C475" s="96"/>
      <c r="D475" s="96"/>
      <c r="E475" s="96"/>
      <c r="F475" s="96"/>
      <c r="G475" s="96"/>
      <c r="H475" s="96"/>
      <c r="I475" s="96"/>
      <c r="J475" s="96"/>
      <c r="K475" s="96"/>
      <c r="L475" s="96"/>
      <c r="M475" s="96"/>
      <c r="N475" s="96"/>
      <c r="O475" s="96"/>
      <c r="P475" s="97"/>
    </row>
    <row r="476" spans="2:16" x14ac:dyDescent="0.25">
      <c r="B476" s="95"/>
      <c r="C476" s="96"/>
      <c r="D476" s="96"/>
      <c r="E476" s="96"/>
      <c r="F476" s="96"/>
      <c r="G476" s="96"/>
      <c r="H476" s="96"/>
      <c r="I476" s="96"/>
      <c r="J476" s="96"/>
      <c r="K476" s="96"/>
      <c r="L476" s="96"/>
      <c r="M476" s="96"/>
      <c r="N476" s="96"/>
      <c r="O476" s="96"/>
      <c r="P476" s="97"/>
    </row>
    <row r="477" spans="2:16" x14ac:dyDescent="0.25">
      <c r="B477" s="95"/>
      <c r="C477" s="96"/>
      <c r="D477" s="96"/>
      <c r="E477" s="96"/>
      <c r="F477" s="96"/>
      <c r="G477" s="96"/>
      <c r="H477" s="96"/>
      <c r="I477" s="96"/>
      <c r="J477" s="96"/>
      <c r="K477" s="96"/>
      <c r="L477" s="96"/>
      <c r="M477" s="96"/>
      <c r="N477" s="96"/>
      <c r="O477" s="96"/>
      <c r="P477" s="97"/>
    </row>
    <row r="478" spans="2:16" x14ac:dyDescent="0.25">
      <c r="B478" s="95"/>
      <c r="C478" s="96"/>
      <c r="D478" s="96"/>
      <c r="E478" s="96"/>
      <c r="F478" s="96"/>
      <c r="G478" s="96"/>
      <c r="H478" s="96"/>
      <c r="I478" s="96"/>
      <c r="J478" s="96"/>
      <c r="K478" s="96"/>
      <c r="L478" s="96"/>
      <c r="M478" s="96"/>
      <c r="N478" s="96"/>
      <c r="O478" s="96"/>
      <c r="P478" s="97"/>
    </row>
    <row r="479" spans="2:16" x14ac:dyDescent="0.25">
      <c r="B479" s="95"/>
      <c r="C479" s="96"/>
      <c r="D479" s="96"/>
      <c r="E479" s="96"/>
      <c r="F479" s="96"/>
      <c r="G479" s="96"/>
      <c r="H479" s="96"/>
      <c r="I479" s="96"/>
      <c r="J479" s="96"/>
      <c r="K479" s="96"/>
      <c r="L479" s="96"/>
      <c r="M479" s="96"/>
      <c r="N479" s="96"/>
      <c r="O479" s="96"/>
      <c r="P479" s="97"/>
    </row>
    <row r="480" spans="2:16" x14ac:dyDescent="0.25">
      <c r="B480" s="95"/>
      <c r="C480" s="96"/>
      <c r="D480" s="96"/>
      <c r="E480" s="96"/>
      <c r="F480" s="96"/>
      <c r="G480" s="96"/>
      <c r="H480" s="96"/>
      <c r="I480" s="96"/>
      <c r="J480" s="96"/>
      <c r="K480" s="96"/>
      <c r="L480" s="96"/>
      <c r="M480" s="96"/>
      <c r="N480" s="96"/>
      <c r="O480" s="96"/>
      <c r="P480" s="97"/>
    </row>
    <row r="481" spans="2:16" x14ac:dyDescent="0.25">
      <c r="B481" s="95"/>
      <c r="C481" s="96"/>
      <c r="D481" s="96"/>
      <c r="E481" s="96"/>
      <c r="F481" s="96"/>
      <c r="G481" s="96"/>
      <c r="H481" s="96"/>
      <c r="I481" s="96"/>
      <c r="J481" s="96"/>
      <c r="K481" s="96"/>
      <c r="L481" s="96"/>
      <c r="M481" s="96"/>
      <c r="N481" s="96"/>
      <c r="O481" s="96"/>
      <c r="P481" s="97"/>
    </row>
    <row r="482" spans="2:16" x14ac:dyDescent="0.25">
      <c r="B482" s="95"/>
      <c r="C482" s="96"/>
      <c r="D482" s="96"/>
      <c r="E482" s="96"/>
      <c r="F482" s="96"/>
      <c r="G482" s="96"/>
      <c r="H482" s="96"/>
      <c r="I482" s="96"/>
      <c r="J482" s="96"/>
      <c r="K482" s="96"/>
      <c r="L482" s="96"/>
      <c r="M482" s="96"/>
      <c r="N482" s="96"/>
      <c r="O482" s="96"/>
      <c r="P482" s="97"/>
    </row>
    <row r="483" spans="2:16" x14ac:dyDescent="0.25">
      <c r="B483" s="95"/>
      <c r="C483" s="96"/>
      <c r="D483" s="96"/>
      <c r="E483" s="96"/>
      <c r="F483" s="96"/>
      <c r="G483" s="96"/>
      <c r="H483" s="96"/>
      <c r="I483" s="96"/>
      <c r="J483" s="96"/>
      <c r="K483" s="96"/>
      <c r="L483" s="96"/>
      <c r="M483" s="96"/>
      <c r="N483" s="96"/>
      <c r="O483" s="96"/>
      <c r="P483" s="97"/>
    </row>
    <row r="484" spans="2:16" x14ac:dyDescent="0.25">
      <c r="B484" s="95"/>
      <c r="C484" s="96"/>
      <c r="D484" s="96"/>
      <c r="E484" s="96"/>
      <c r="F484" s="96"/>
      <c r="G484" s="96"/>
      <c r="H484" s="96"/>
      <c r="I484" s="96"/>
      <c r="J484" s="96"/>
      <c r="K484" s="96"/>
      <c r="L484" s="96"/>
      <c r="M484" s="96"/>
      <c r="N484" s="96"/>
      <c r="O484" s="96"/>
      <c r="P484" s="97"/>
    </row>
    <row r="485" spans="2:16" x14ac:dyDescent="0.25">
      <c r="B485" s="95"/>
      <c r="C485" s="96"/>
      <c r="D485" s="96"/>
      <c r="E485" s="96"/>
      <c r="F485" s="96"/>
      <c r="G485" s="96"/>
      <c r="H485" s="96"/>
      <c r="I485" s="96"/>
      <c r="J485" s="96"/>
      <c r="K485" s="96"/>
      <c r="L485" s="96"/>
      <c r="M485" s="96"/>
      <c r="N485" s="96"/>
      <c r="O485" s="96"/>
      <c r="P485" s="97"/>
    </row>
    <row r="486" spans="2:16" x14ac:dyDescent="0.25">
      <c r="B486" s="95"/>
      <c r="C486" s="96"/>
      <c r="D486" s="96"/>
      <c r="E486" s="96"/>
      <c r="F486" s="96"/>
      <c r="G486" s="96"/>
      <c r="H486" s="96"/>
      <c r="I486" s="96"/>
      <c r="J486" s="96"/>
      <c r="K486" s="96"/>
      <c r="L486" s="96"/>
      <c r="M486" s="96"/>
      <c r="N486" s="96"/>
      <c r="O486" s="96"/>
      <c r="P486" s="97"/>
    </row>
    <row r="487" spans="2:16" x14ac:dyDescent="0.25">
      <c r="B487" s="95"/>
      <c r="C487" s="96"/>
      <c r="D487" s="96"/>
      <c r="E487" s="96"/>
      <c r="F487" s="96"/>
      <c r="G487" s="96"/>
      <c r="H487" s="96"/>
      <c r="I487" s="96"/>
      <c r="J487" s="96"/>
      <c r="K487" s="96"/>
      <c r="L487" s="96"/>
      <c r="M487" s="96"/>
      <c r="N487" s="96"/>
      <c r="O487" s="96"/>
      <c r="P487" s="97"/>
    </row>
    <row r="488" spans="2:16" x14ac:dyDescent="0.25">
      <c r="B488" s="95"/>
      <c r="C488" s="96"/>
      <c r="D488" s="96"/>
      <c r="E488" s="96"/>
      <c r="F488" s="96"/>
      <c r="G488" s="96"/>
      <c r="H488" s="96"/>
      <c r="I488" s="96"/>
      <c r="J488" s="96"/>
      <c r="K488" s="96"/>
      <c r="L488" s="96"/>
      <c r="M488" s="96"/>
      <c r="N488" s="96"/>
      <c r="O488" s="96"/>
      <c r="P488" s="97"/>
    </row>
    <row r="489" spans="2:16" x14ac:dyDescent="0.25">
      <c r="B489" s="95"/>
      <c r="C489" s="96"/>
      <c r="D489" s="96"/>
      <c r="E489" s="96"/>
      <c r="F489" s="96"/>
      <c r="G489" s="96"/>
      <c r="H489" s="96"/>
      <c r="I489" s="96"/>
      <c r="J489" s="96"/>
      <c r="K489" s="96"/>
      <c r="L489" s="96"/>
      <c r="M489" s="96"/>
      <c r="N489" s="96"/>
      <c r="O489" s="96"/>
      <c r="P489" s="97"/>
    </row>
    <row r="490" spans="2:16" x14ac:dyDescent="0.25">
      <c r="B490" s="95"/>
      <c r="C490" s="96"/>
      <c r="D490" s="96"/>
      <c r="E490" s="96"/>
      <c r="F490" s="96"/>
      <c r="G490" s="96"/>
      <c r="H490" s="96"/>
      <c r="I490" s="96"/>
      <c r="J490" s="96"/>
      <c r="K490" s="96"/>
      <c r="L490" s="96"/>
      <c r="M490" s="96"/>
      <c r="N490" s="96"/>
      <c r="O490" s="96"/>
      <c r="P490" s="97"/>
    </row>
    <row r="491" spans="2:16" x14ac:dyDescent="0.25">
      <c r="B491" s="95"/>
      <c r="C491" s="96"/>
      <c r="D491" s="96"/>
      <c r="E491" s="96"/>
      <c r="F491" s="96"/>
      <c r="G491" s="96"/>
      <c r="H491" s="96"/>
      <c r="I491" s="96"/>
      <c r="J491" s="96"/>
      <c r="K491" s="96"/>
      <c r="L491" s="96"/>
      <c r="M491" s="96"/>
      <c r="N491" s="96"/>
      <c r="O491" s="96"/>
      <c r="P491" s="97"/>
    </row>
    <row r="492" spans="2:16" x14ac:dyDescent="0.25">
      <c r="B492" s="95"/>
      <c r="C492" s="96"/>
      <c r="D492" s="96"/>
      <c r="E492" s="96"/>
      <c r="F492" s="96"/>
      <c r="G492" s="96"/>
      <c r="H492" s="96"/>
      <c r="I492" s="96"/>
      <c r="J492" s="96"/>
      <c r="K492" s="96"/>
      <c r="L492" s="96"/>
      <c r="M492" s="96"/>
      <c r="N492" s="96"/>
      <c r="O492" s="96"/>
      <c r="P492" s="97"/>
    </row>
    <row r="493" spans="2:16" x14ac:dyDescent="0.25">
      <c r="B493" s="95"/>
      <c r="C493" s="96"/>
      <c r="D493" s="96"/>
      <c r="E493" s="96"/>
      <c r="F493" s="96"/>
      <c r="G493" s="96"/>
      <c r="H493" s="96"/>
      <c r="I493" s="96"/>
      <c r="J493" s="96"/>
      <c r="K493" s="96"/>
      <c r="L493" s="96"/>
      <c r="M493" s="96"/>
      <c r="N493" s="96"/>
      <c r="O493" s="96"/>
      <c r="P493" s="97"/>
    </row>
    <row r="494" spans="2:16" x14ac:dyDescent="0.25">
      <c r="B494" s="95"/>
      <c r="C494" s="96"/>
      <c r="D494" s="96"/>
      <c r="E494" s="96"/>
      <c r="F494" s="96"/>
      <c r="G494" s="96"/>
      <c r="H494" s="96"/>
      <c r="I494" s="96"/>
      <c r="J494" s="96"/>
      <c r="K494" s="96"/>
      <c r="L494" s="96"/>
      <c r="M494" s="96"/>
      <c r="N494" s="96"/>
      <c r="O494" s="96"/>
      <c r="P494" s="97"/>
    </row>
    <row r="495" spans="2:16" x14ac:dyDescent="0.25">
      <c r="B495" s="95"/>
      <c r="C495" s="96"/>
      <c r="D495" s="96"/>
      <c r="E495" s="96"/>
      <c r="F495" s="96"/>
      <c r="G495" s="96"/>
      <c r="H495" s="96"/>
      <c r="I495" s="96"/>
      <c r="J495" s="96"/>
      <c r="K495" s="96"/>
      <c r="L495" s="96"/>
      <c r="M495" s="96"/>
      <c r="N495" s="96"/>
      <c r="O495" s="96"/>
      <c r="P495" s="97"/>
    </row>
    <row r="496" spans="2:16" x14ac:dyDescent="0.25">
      <c r="B496" s="95"/>
      <c r="C496" s="96"/>
      <c r="D496" s="96"/>
      <c r="E496" s="96"/>
      <c r="F496" s="96"/>
      <c r="G496" s="96"/>
      <c r="H496" s="96"/>
      <c r="I496" s="96"/>
      <c r="J496" s="96"/>
      <c r="K496" s="96"/>
      <c r="L496" s="96"/>
      <c r="M496" s="96"/>
      <c r="N496" s="96"/>
      <c r="O496" s="96"/>
      <c r="P496" s="97"/>
    </row>
    <row r="497" spans="2:16" x14ac:dyDescent="0.25">
      <c r="B497" s="95"/>
      <c r="C497" s="96"/>
      <c r="D497" s="96"/>
      <c r="E497" s="96"/>
      <c r="F497" s="96"/>
      <c r="G497" s="96"/>
      <c r="H497" s="96"/>
      <c r="I497" s="96"/>
      <c r="J497" s="96"/>
      <c r="K497" s="96"/>
      <c r="L497" s="96"/>
      <c r="M497" s="96"/>
      <c r="N497" s="96"/>
      <c r="O497" s="96"/>
      <c r="P497" s="97"/>
    </row>
    <row r="498" spans="2:16" x14ac:dyDescent="0.25">
      <c r="B498" s="95"/>
      <c r="C498" s="96"/>
      <c r="D498" s="96"/>
      <c r="E498" s="96"/>
      <c r="F498" s="96"/>
      <c r="G498" s="96"/>
      <c r="H498" s="96"/>
      <c r="I498" s="96"/>
      <c r="J498" s="96"/>
      <c r="K498" s="96"/>
      <c r="L498" s="96"/>
      <c r="M498" s="96"/>
      <c r="N498" s="96"/>
      <c r="O498" s="96"/>
      <c r="P498" s="97"/>
    </row>
    <row r="499" spans="2:16" x14ac:dyDescent="0.25">
      <c r="B499" s="95"/>
      <c r="C499" s="96"/>
      <c r="D499" s="96"/>
      <c r="E499" s="96"/>
      <c r="F499" s="96"/>
      <c r="G499" s="96"/>
      <c r="H499" s="96"/>
      <c r="I499" s="96"/>
      <c r="J499" s="96"/>
      <c r="K499" s="96"/>
      <c r="L499" s="96"/>
      <c r="M499" s="96"/>
      <c r="N499" s="96"/>
      <c r="O499" s="96"/>
      <c r="P499" s="97"/>
    </row>
    <row r="500" spans="2:16" x14ac:dyDescent="0.25">
      <c r="B500" s="95"/>
      <c r="C500" s="96"/>
      <c r="D500" s="96"/>
      <c r="E500" s="96"/>
      <c r="F500" s="96"/>
      <c r="G500" s="96"/>
      <c r="H500" s="96"/>
      <c r="I500" s="96"/>
      <c r="J500" s="96"/>
      <c r="K500" s="96"/>
      <c r="L500" s="96"/>
      <c r="M500" s="96"/>
      <c r="N500" s="96"/>
      <c r="O500" s="96"/>
      <c r="P500" s="97"/>
    </row>
    <row r="501" spans="2:16" x14ac:dyDescent="0.25">
      <c r="B501" s="95"/>
      <c r="C501" s="96"/>
      <c r="D501" s="96"/>
      <c r="E501" s="96"/>
      <c r="F501" s="96"/>
      <c r="G501" s="96"/>
      <c r="H501" s="96"/>
      <c r="I501" s="96"/>
      <c r="J501" s="96"/>
      <c r="K501" s="96"/>
      <c r="L501" s="96"/>
      <c r="M501" s="96"/>
      <c r="N501" s="96"/>
      <c r="O501" s="96"/>
      <c r="P501" s="97"/>
    </row>
    <row r="502" spans="2:16" x14ac:dyDescent="0.25">
      <c r="B502" s="95"/>
      <c r="C502" s="96"/>
      <c r="D502" s="96"/>
      <c r="E502" s="96"/>
      <c r="F502" s="96"/>
      <c r="G502" s="96"/>
      <c r="H502" s="96"/>
      <c r="I502" s="96"/>
      <c r="J502" s="96"/>
      <c r="K502" s="96"/>
      <c r="L502" s="96"/>
      <c r="M502" s="96"/>
      <c r="N502" s="96"/>
      <c r="O502" s="96"/>
      <c r="P502" s="97"/>
    </row>
    <row r="503" spans="2:16" x14ac:dyDescent="0.25">
      <c r="B503" s="95"/>
      <c r="C503" s="96"/>
      <c r="D503" s="96"/>
      <c r="E503" s="96"/>
      <c r="F503" s="96"/>
      <c r="G503" s="96"/>
      <c r="H503" s="96"/>
      <c r="I503" s="96"/>
      <c r="J503" s="96"/>
      <c r="K503" s="96"/>
      <c r="L503" s="96"/>
      <c r="M503" s="96"/>
      <c r="N503" s="96"/>
      <c r="O503" s="96"/>
      <c r="P503" s="97"/>
    </row>
    <row r="504" spans="2:16" x14ac:dyDescent="0.25">
      <c r="B504" s="95"/>
      <c r="C504" s="96"/>
      <c r="D504" s="96"/>
      <c r="E504" s="96"/>
      <c r="F504" s="96"/>
      <c r="G504" s="96"/>
      <c r="H504" s="96"/>
      <c r="I504" s="96"/>
      <c r="J504" s="96"/>
      <c r="K504" s="96"/>
      <c r="L504" s="96"/>
      <c r="M504" s="96"/>
      <c r="N504" s="96"/>
      <c r="O504" s="96"/>
      <c r="P504" s="97"/>
    </row>
    <row r="505" spans="2:16" x14ac:dyDescent="0.25">
      <c r="B505" s="95"/>
      <c r="C505" s="96"/>
      <c r="D505" s="96"/>
      <c r="E505" s="96"/>
      <c r="F505" s="96"/>
      <c r="G505" s="96"/>
      <c r="H505" s="96"/>
      <c r="I505" s="96"/>
      <c r="J505" s="96"/>
      <c r="K505" s="96"/>
      <c r="L505" s="96"/>
      <c r="M505" s="96"/>
      <c r="N505" s="96"/>
      <c r="O505" s="96"/>
      <c r="P505" s="97"/>
    </row>
    <row r="506" spans="2:16" x14ac:dyDescent="0.25">
      <c r="B506" s="95"/>
      <c r="C506" s="96"/>
      <c r="D506" s="96"/>
      <c r="E506" s="96"/>
      <c r="F506" s="96"/>
      <c r="G506" s="96"/>
      <c r="H506" s="96"/>
      <c r="I506" s="96"/>
      <c r="J506" s="96"/>
      <c r="K506" s="96"/>
      <c r="L506" s="96"/>
      <c r="M506" s="96"/>
      <c r="N506" s="96"/>
      <c r="O506" s="96"/>
      <c r="P506" s="97"/>
    </row>
    <row r="507" spans="2:16" x14ac:dyDescent="0.25">
      <c r="B507" s="95"/>
      <c r="C507" s="96"/>
      <c r="D507" s="96"/>
      <c r="E507" s="96"/>
      <c r="F507" s="96"/>
      <c r="G507" s="96"/>
      <c r="H507" s="96"/>
      <c r="I507" s="96"/>
      <c r="J507" s="96"/>
      <c r="K507" s="96"/>
      <c r="L507" s="96"/>
      <c r="M507" s="96"/>
      <c r="N507" s="96"/>
      <c r="O507" s="96"/>
      <c r="P507" s="97"/>
    </row>
    <row r="508" spans="2:16" x14ac:dyDescent="0.25">
      <c r="B508" s="95"/>
      <c r="C508" s="96"/>
      <c r="D508" s="96"/>
      <c r="E508" s="96"/>
      <c r="F508" s="96"/>
      <c r="G508" s="96"/>
      <c r="H508" s="96"/>
      <c r="I508" s="96"/>
      <c r="J508" s="96"/>
      <c r="K508" s="96"/>
      <c r="L508" s="96"/>
      <c r="M508" s="96"/>
      <c r="N508" s="96"/>
      <c r="O508" s="96"/>
      <c r="P508" s="97"/>
    </row>
    <row r="509" spans="2:16" x14ac:dyDescent="0.25">
      <c r="B509" s="95"/>
      <c r="C509" s="96"/>
      <c r="D509" s="96"/>
      <c r="E509" s="96"/>
      <c r="F509" s="96"/>
      <c r="G509" s="96"/>
      <c r="H509" s="96"/>
      <c r="I509" s="96"/>
      <c r="J509" s="96"/>
      <c r="K509" s="96"/>
      <c r="L509" s="96"/>
      <c r="M509" s="96"/>
      <c r="N509" s="96"/>
      <c r="O509" s="96"/>
      <c r="P509" s="97"/>
    </row>
    <row r="510" spans="2:16" x14ac:dyDescent="0.25">
      <c r="B510" s="95"/>
      <c r="C510" s="96"/>
      <c r="D510" s="96"/>
      <c r="E510" s="96"/>
      <c r="F510" s="96"/>
      <c r="G510" s="96"/>
      <c r="H510" s="96"/>
      <c r="I510" s="96"/>
      <c r="J510" s="96"/>
      <c r="K510" s="96"/>
      <c r="L510" s="96"/>
      <c r="M510" s="96"/>
      <c r="N510" s="96"/>
      <c r="O510" s="96"/>
      <c r="P510" s="97"/>
    </row>
    <row r="511" spans="2:16" x14ac:dyDescent="0.25">
      <c r="B511" s="95"/>
      <c r="C511" s="96"/>
      <c r="D511" s="96"/>
      <c r="E511" s="96"/>
      <c r="F511" s="96"/>
      <c r="G511" s="96"/>
      <c r="H511" s="96"/>
      <c r="I511" s="96"/>
      <c r="J511" s="96"/>
      <c r="K511" s="96"/>
      <c r="L511" s="96"/>
      <c r="M511" s="96"/>
      <c r="N511" s="96"/>
      <c r="O511" s="96"/>
      <c r="P511" s="97"/>
    </row>
    <row r="512" spans="2:16" x14ac:dyDescent="0.25">
      <c r="B512" s="95"/>
      <c r="C512" s="96"/>
      <c r="D512" s="96"/>
      <c r="E512" s="96"/>
      <c r="F512" s="96"/>
      <c r="G512" s="96"/>
      <c r="H512" s="96"/>
      <c r="I512" s="96"/>
      <c r="J512" s="96"/>
      <c r="K512" s="96"/>
      <c r="L512" s="96"/>
      <c r="M512" s="96"/>
      <c r="N512" s="96"/>
      <c r="O512" s="96"/>
      <c r="P512" s="97"/>
    </row>
    <row r="513" spans="2:16" x14ac:dyDescent="0.25">
      <c r="B513" s="95"/>
      <c r="C513" s="96"/>
      <c r="D513" s="96"/>
      <c r="E513" s="96"/>
      <c r="F513" s="96"/>
      <c r="G513" s="96"/>
      <c r="H513" s="96"/>
      <c r="I513" s="96"/>
      <c r="J513" s="96"/>
      <c r="K513" s="96"/>
      <c r="L513" s="96"/>
      <c r="M513" s="96"/>
      <c r="N513" s="96"/>
      <c r="O513" s="96"/>
      <c r="P513" s="97"/>
    </row>
    <row r="514" spans="2:16" x14ac:dyDescent="0.25">
      <c r="B514" s="95"/>
      <c r="C514" s="96"/>
      <c r="D514" s="96"/>
      <c r="E514" s="96"/>
      <c r="F514" s="96"/>
      <c r="G514" s="96"/>
      <c r="H514" s="96"/>
      <c r="I514" s="96"/>
      <c r="J514" s="96"/>
      <c r="K514" s="96"/>
      <c r="L514" s="96"/>
      <c r="M514" s="96"/>
      <c r="N514" s="96"/>
      <c r="O514" s="96"/>
      <c r="P514" s="97"/>
    </row>
    <row r="515" spans="2:16" x14ac:dyDescent="0.25">
      <c r="B515" s="95"/>
      <c r="C515" s="96"/>
      <c r="D515" s="96"/>
      <c r="E515" s="96"/>
      <c r="F515" s="96"/>
      <c r="G515" s="96"/>
      <c r="H515" s="96"/>
      <c r="I515" s="96"/>
      <c r="J515" s="96"/>
      <c r="K515" s="96"/>
      <c r="L515" s="96"/>
      <c r="M515" s="96"/>
      <c r="N515" s="96"/>
      <c r="O515" s="96"/>
      <c r="P515" s="97"/>
    </row>
    <row r="516" spans="2:16" x14ac:dyDescent="0.25">
      <c r="B516" s="95"/>
      <c r="C516" s="96"/>
      <c r="D516" s="96"/>
      <c r="E516" s="96"/>
      <c r="F516" s="96"/>
      <c r="G516" s="96"/>
      <c r="H516" s="96"/>
      <c r="I516" s="96"/>
      <c r="J516" s="96"/>
      <c r="K516" s="96"/>
      <c r="L516" s="96"/>
      <c r="M516" s="96"/>
      <c r="N516" s="96"/>
      <c r="O516" s="96"/>
      <c r="P516" s="97"/>
    </row>
    <row r="517" spans="2:16" x14ac:dyDescent="0.25">
      <c r="B517" s="95"/>
      <c r="C517" s="96"/>
      <c r="D517" s="96"/>
      <c r="E517" s="96"/>
      <c r="F517" s="96"/>
      <c r="G517" s="96"/>
      <c r="H517" s="96"/>
      <c r="I517" s="96"/>
      <c r="J517" s="96"/>
      <c r="K517" s="96"/>
      <c r="L517" s="96"/>
      <c r="M517" s="96"/>
      <c r="N517" s="96"/>
      <c r="O517" s="96"/>
      <c r="P517" s="97"/>
    </row>
    <row r="518" spans="2:16" x14ac:dyDescent="0.25">
      <c r="B518" s="95"/>
      <c r="C518" s="96"/>
      <c r="D518" s="96"/>
      <c r="E518" s="96"/>
      <c r="F518" s="96"/>
      <c r="G518" s="96"/>
      <c r="H518" s="96"/>
      <c r="I518" s="96"/>
      <c r="J518" s="96"/>
      <c r="K518" s="96"/>
      <c r="L518" s="96"/>
      <c r="M518" s="96"/>
      <c r="N518" s="96"/>
      <c r="O518" s="96"/>
      <c r="P518" s="97"/>
    </row>
    <row r="519" spans="2:16" x14ac:dyDescent="0.25">
      <c r="B519" s="95"/>
      <c r="C519" s="96"/>
      <c r="D519" s="96"/>
      <c r="E519" s="96"/>
      <c r="F519" s="96"/>
      <c r="G519" s="96"/>
      <c r="H519" s="96"/>
      <c r="I519" s="96"/>
      <c r="J519" s="96"/>
      <c r="K519" s="96"/>
      <c r="L519" s="96"/>
      <c r="M519" s="96"/>
      <c r="N519" s="96"/>
      <c r="O519" s="96"/>
      <c r="P519" s="97"/>
    </row>
    <row r="520" spans="2:16" x14ac:dyDescent="0.25">
      <c r="B520" s="95"/>
      <c r="C520" s="96"/>
      <c r="D520" s="96"/>
      <c r="E520" s="96"/>
      <c r="F520" s="96"/>
      <c r="G520" s="96"/>
      <c r="H520" s="96"/>
      <c r="I520" s="96"/>
      <c r="J520" s="96"/>
      <c r="K520" s="96"/>
      <c r="L520" s="96"/>
      <c r="M520" s="96"/>
      <c r="N520" s="96"/>
      <c r="O520" s="96"/>
      <c r="P520" s="97"/>
    </row>
    <row r="521" spans="2:16" x14ac:dyDescent="0.25">
      <c r="B521" s="95"/>
      <c r="C521" s="96"/>
      <c r="D521" s="96"/>
      <c r="E521" s="96"/>
      <c r="F521" s="96"/>
      <c r="G521" s="96"/>
      <c r="H521" s="96"/>
      <c r="I521" s="96"/>
      <c r="J521" s="96"/>
      <c r="K521" s="96"/>
      <c r="L521" s="96"/>
      <c r="M521" s="96"/>
      <c r="N521" s="96"/>
      <c r="O521" s="96"/>
      <c r="P521" s="97"/>
    </row>
    <row r="522" spans="2:16" x14ac:dyDescent="0.25">
      <c r="B522" s="95"/>
      <c r="C522" s="96"/>
      <c r="D522" s="96"/>
      <c r="E522" s="96"/>
      <c r="F522" s="96"/>
      <c r="G522" s="96"/>
      <c r="H522" s="96"/>
      <c r="I522" s="96"/>
      <c r="J522" s="96"/>
      <c r="K522" s="96"/>
      <c r="L522" s="96"/>
      <c r="M522" s="96"/>
      <c r="N522" s="96"/>
      <c r="O522" s="96"/>
      <c r="P522" s="97"/>
    </row>
    <row r="523" spans="2:16" x14ac:dyDescent="0.25">
      <c r="B523" s="95"/>
      <c r="C523" s="96"/>
      <c r="D523" s="96"/>
      <c r="E523" s="96"/>
      <c r="F523" s="96"/>
      <c r="G523" s="96"/>
      <c r="H523" s="96"/>
      <c r="I523" s="96"/>
      <c r="J523" s="96"/>
      <c r="K523" s="96"/>
      <c r="L523" s="96"/>
      <c r="M523" s="96"/>
      <c r="N523" s="96"/>
      <c r="O523" s="96"/>
      <c r="P523" s="97"/>
    </row>
    <row r="524" spans="2:16" x14ac:dyDescent="0.25">
      <c r="B524" s="95"/>
      <c r="C524" s="96"/>
      <c r="D524" s="96"/>
      <c r="E524" s="96"/>
      <c r="F524" s="96"/>
      <c r="G524" s="96"/>
      <c r="H524" s="96"/>
      <c r="I524" s="96"/>
      <c r="J524" s="96"/>
      <c r="K524" s="96"/>
      <c r="L524" s="96"/>
      <c r="M524" s="96"/>
      <c r="N524" s="96"/>
      <c r="O524" s="96"/>
      <c r="P524" s="97"/>
    </row>
    <row r="525" spans="2:16" x14ac:dyDescent="0.25">
      <c r="B525" s="95"/>
      <c r="C525" s="96"/>
      <c r="D525" s="96"/>
      <c r="E525" s="96"/>
      <c r="F525" s="96"/>
      <c r="G525" s="96"/>
      <c r="H525" s="96"/>
      <c r="I525" s="96"/>
      <c r="J525" s="96"/>
      <c r="K525" s="96"/>
      <c r="L525" s="96"/>
      <c r="M525" s="96"/>
      <c r="N525" s="96"/>
      <c r="O525" s="96"/>
      <c r="P525" s="97"/>
    </row>
    <row r="526" spans="2:16" x14ac:dyDescent="0.25">
      <c r="B526" s="95"/>
      <c r="C526" s="96"/>
      <c r="D526" s="96"/>
      <c r="E526" s="96"/>
      <c r="F526" s="96"/>
      <c r="G526" s="96"/>
      <c r="H526" s="96"/>
      <c r="I526" s="96"/>
      <c r="J526" s="96"/>
      <c r="K526" s="96"/>
      <c r="L526" s="96"/>
      <c r="M526" s="96"/>
      <c r="N526" s="96"/>
      <c r="O526" s="96"/>
      <c r="P526" s="97"/>
    </row>
    <row r="527" spans="2:16" x14ac:dyDescent="0.25">
      <c r="B527" s="95"/>
      <c r="C527" s="96"/>
      <c r="D527" s="96"/>
      <c r="E527" s="96"/>
      <c r="F527" s="96"/>
      <c r="G527" s="96"/>
      <c r="H527" s="96"/>
      <c r="I527" s="96"/>
      <c r="J527" s="96"/>
      <c r="K527" s="96"/>
      <c r="L527" s="96"/>
      <c r="M527" s="96"/>
      <c r="N527" s="96"/>
      <c r="O527" s="96"/>
      <c r="P527" s="97"/>
    </row>
    <row r="528" spans="2:16" x14ac:dyDescent="0.25">
      <c r="B528" s="95"/>
      <c r="C528" s="96"/>
      <c r="D528" s="96"/>
      <c r="E528" s="96"/>
      <c r="F528" s="96"/>
      <c r="G528" s="96"/>
      <c r="H528" s="96"/>
      <c r="I528" s="96"/>
      <c r="J528" s="96"/>
      <c r="K528" s="96"/>
      <c r="L528" s="96"/>
      <c r="M528" s="96"/>
      <c r="N528" s="96"/>
      <c r="O528" s="96"/>
      <c r="P528" s="97"/>
    </row>
    <row r="529" spans="2:16" x14ac:dyDescent="0.25">
      <c r="B529" s="95"/>
      <c r="C529" s="96"/>
      <c r="D529" s="96"/>
      <c r="E529" s="96"/>
      <c r="F529" s="96"/>
      <c r="G529" s="96"/>
      <c r="H529" s="96"/>
      <c r="I529" s="96"/>
      <c r="J529" s="96"/>
      <c r="K529" s="96"/>
      <c r="L529" s="96"/>
      <c r="M529" s="96"/>
      <c r="N529" s="96"/>
      <c r="O529" s="96"/>
      <c r="P529" s="97"/>
    </row>
    <row r="530" spans="2:16" x14ac:dyDescent="0.25">
      <c r="B530" s="95"/>
      <c r="C530" s="96"/>
      <c r="D530" s="96"/>
      <c r="E530" s="96"/>
      <c r="F530" s="96"/>
      <c r="G530" s="96"/>
      <c r="H530" s="96"/>
      <c r="I530" s="96"/>
      <c r="J530" s="96"/>
      <c r="K530" s="96"/>
      <c r="L530" s="96"/>
      <c r="M530" s="96"/>
      <c r="N530" s="96"/>
      <c r="O530" s="96"/>
      <c r="P530" s="97"/>
    </row>
    <row r="531" spans="2:16" x14ac:dyDescent="0.25">
      <c r="B531" s="95"/>
      <c r="C531" s="96"/>
      <c r="D531" s="96"/>
      <c r="E531" s="96"/>
      <c r="F531" s="96"/>
      <c r="G531" s="96"/>
      <c r="H531" s="96"/>
      <c r="I531" s="96"/>
      <c r="J531" s="96"/>
      <c r="K531" s="96"/>
      <c r="L531" s="96"/>
      <c r="M531" s="96"/>
      <c r="N531" s="96"/>
      <c r="O531" s="96"/>
      <c r="P531" s="97"/>
    </row>
    <row r="532" spans="2:16" x14ac:dyDescent="0.25">
      <c r="B532" s="95"/>
      <c r="C532" s="96"/>
      <c r="D532" s="96"/>
      <c r="E532" s="96"/>
      <c r="F532" s="96"/>
      <c r="G532" s="96"/>
      <c r="H532" s="96"/>
      <c r="I532" s="96"/>
      <c r="J532" s="96"/>
      <c r="K532" s="96"/>
      <c r="L532" s="96"/>
      <c r="M532" s="96"/>
      <c r="N532" s="96"/>
      <c r="O532" s="96"/>
      <c r="P532" s="97"/>
    </row>
    <row r="533" spans="2:16" x14ac:dyDescent="0.25">
      <c r="B533" s="95"/>
      <c r="C533" s="96"/>
      <c r="D533" s="96"/>
      <c r="E533" s="96"/>
      <c r="F533" s="96"/>
      <c r="G533" s="96"/>
      <c r="H533" s="96"/>
      <c r="I533" s="96"/>
      <c r="J533" s="96"/>
      <c r="K533" s="96"/>
      <c r="L533" s="96"/>
      <c r="M533" s="96"/>
      <c r="N533" s="96"/>
      <c r="O533" s="96"/>
      <c r="P533" s="97"/>
    </row>
    <row r="534" spans="2:16" x14ac:dyDescent="0.25">
      <c r="B534" s="95"/>
      <c r="C534" s="96"/>
      <c r="D534" s="96"/>
      <c r="E534" s="96"/>
      <c r="F534" s="96"/>
      <c r="G534" s="96"/>
      <c r="H534" s="96"/>
      <c r="I534" s="96"/>
      <c r="J534" s="96"/>
      <c r="K534" s="96"/>
      <c r="L534" s="96"/>
      <c r="M534" s="96"/>
      <c r="N534" s="96"/>
      <c r="O534" s="96"/>
      <c r="P534" s="97"/>
    </row>
    <row r="535" spans="2:16" x14ac:dyDescent="0.25">
      <c r="B535" s="95"/>
      <c r="C535" s="96"/>
      <c r="D535" s="96"/>
      <c r="E535" s="96"/>
      <c r="F535" s="96"/>
      <c r="G535" s="96"/>
      <c r="H535" s="96"/>
      <c r="I535" s="96"/>
      <c r="J535" s="96"/>
      <c r="K535" s="96"/>
      <c r="L535" s="96"/>
      <c r="M535" s="96"/>
      <c r="N535" s="96"/>
      <c r="O535" s="96"/>
      <c r="P535" s="97"/>
    </row>
    <row r="536" spans="2:16" x14ac:dyDescent="0.25">
      <c r="B536" s="95"/>
      <c r="C536" s="96"/>
      <c r="D536" s="96"/>
      <c r="E536" s="96"/>
      <c r="F536" s="96"/>
      <c r="G536" s="96"/>
      <c r="H536" s="96"/>
      <c r="I536" s="96"/>
      <c r="J536" s="96"/>
      <c r="K536" s="96"/>
      <c r="L536" s="96"/>
      <c r="M536" s="96"/>
      <c r="N536" s="96"/>
      <c r="O536" s="96"/>
      <c r="P536" s="97"/>
    </row>
    <row r="537" spans="2:16" x14ac:dyDescent="0.25">
      <c r="B537" s="95"/>
      <c r="C537" s="96"/>
      <c r="D537" s="96"/>
      <c r="E537" s="96"/>
      <c r="F537" s="96"/>
      <c r="G537" s="96"/>
      <c r="H537" s="96"/>
      <c r="I537" s="96"/>
      <c r="J537" s="96"/>
      <c r="K537" s="96"/>
      <c r="L537" s="96"/>
      <c r="M537" s="96"/>
      <c r="N537" s="96"/>
      <c r="O537" s="96"/>
      <c r="P537" s="97"/>
    </row>
    <row r="538" spans="2:16" x14ac:dyDescent="0.25">
      <c r="B538" s="95"/>
      <c r="C538" s="96"/>
      <c r="D538" s="96"/>
      <c r="E538" s="96"/>
      <c r="F538" s="96"/>
      <c r="G538" s="96"/>
      <c r="H538" s="96"/>
      <c r="I538" s="96"/>
      <c r="J538" s="96"/>
      <c r="K538" s="96"/>
      <c r="L538" s="96"/>
      <c r="M538" s="96"/>
      <c r="N538" s="96"/>
      <c r="O538" s="96"/>
      <c r="P538" s="97"/>
    </row>
    <row r="539" spans="2:16" x14ac:dyDescent="0.25">
      <c r="B539" s="95"/>
      <c r="C539" s="96"/>
      <c r="D539" s="96"/>
      <c r="E539" s="96"/>
      <c r="F539" s="96"/>
      <c r="G539" s="96"/>
      <c r="H539" s="96"/>
      <c r="I539" s="96"/>
      <c r="J539" s="96"/>
      <c r="K539" s="96"/>
      <c r="L539" s="96"/>
      <c r="M539" s="96"/>
      <c r="N539" s="96"/>
      <c r="O539" s="96"/>
      <c r="P539" s="97"/>
    </row>
    <row r="540" spans="2:16" x14ac:dyDescent="0.25">
      <c r="B540" s="95"/>
      <c r="C540" s="96"/>
      <c r="D540" s="96"/>
      <c r="E540" s="96"/>
      <c r="F540" s="96"/>
      <c r="G540" s="96"/>
      <c r="H540" s="96"/>
      <c r="I540" s="96"/>
      <c r="J540" s="96"/>
      <c r="K540" s="96"/>
      <c r="L540" s="96"/>
      <c r="M540" s="96"/>
      <c r="N540" s="96"/>
      <c r="O540" s="96"/>
      <c r="P540" s="97"/>
    </row>
    <row r="541" spans="2:16" x14ac:dyDescent="0.25">
      <c r="B541" s="95"/>
      <c r="C541" s="96"/>
      <c r="D541" s="96"/>
      <c r="E541" s="96"/>
      <c r="F541" s="96"/>
      <c r="G541" s="96"/>
      <c r="H541" s="96"/>
      <c r="I541" s="96"/>
      <c r="J541" s="96"/>
      <c r="K541" s="96"/>
      <c r="L541" s="96"/>
      <c r="M541" s="96"/>
      <c r="N541" s="96"/>
      <c r="O541" s="96"/>
      <c r="P541" s="97"/>
    </row>
    <row r="542" spans="2:16" x14ac:dyDescent="0.25">
      <c r="B542" s="95"/>
      <c r="C542" s="96"/>
      <c r="D542" s="96"/>
      <c r="E542" s="96"/>
      <c r="F542" s="96"/>
      <c r="G542" s="96"/>
      <c r="H542" s="96"/>
      <c r="I542" s="96"/>
      <c r="J542" s="96"/>
      <c r="K542" s="96"/>
      <c r="L542" s="96"/>
      <c r="M542" s="96"/>
      <c r="N542" s="96"/>
      <c r="O542" s="96"/>
      <c r="P542" s="97"/>
    </row>
    <row r="543" spans="2:16" x14ac:dyDescent="0.25">
      <c r="B543" s="95"/>
      <c r="C543" s="96"/>
      <c r="D543" s="96"/>
      <c r="E543" s="96"/>
      <c r="F543" s="96"/>
      <c r="G543" s="96"/>
      <c r="H543" s="96"/>
      <c r="I543" s="96"/>
      <c r="J543" s="96"/>
      <c r="K543" s="96"/>
      <c r="L543" s="96"/>
      <c r="M543" s="96"/>
      <c r="N543" s="96"/>
      <c r="O543" s="96"/>
      <c r="P543" s="97"/>
    </row>
    <row r="544" spans="2:16" x14ac:dyDescent="0.25">
      <c r="B544" s="95"/>
      <c r="C544" s="96"/>
      <c r="D544" s="96"/>
      <c r="E544" s="96"/>
      <c r="F544" s="96"/>
      <c r="G544" s="96"/>
      <c r="H544" s="96"/>
      <c r="I544" s="96"/>
      <c r="J544" s="96"/>
      <c r="K544" s="96"/>
      <c r="L544" s="96"/>
      <c r="M544" s="96"/>
      <c r="N544" s="96"/>
      <c r="O544" s="96"/>
      <c r="P544" s="97"/>
    </row>
    <row r="545" spans="2:16" x14ac:dyDescent="0.25">
      <c r="B545" s="95"/>
      <c r="C545" s="96"/>
      <c r="D545" s="96"/>
      <c r="E545" s="96"/>
      <c r="F545" s="96"/>
      <c r="G545" s="96"/>
      <c r="H545" s="96"/>
      <c r="I545" s="96"/>
      <c r="J545" s="96"/>
      <c r="K545" s="96"/>
      <c r="L545" s="96"/>
      <c r="M545" s="96"/>
      <c r="N545" s="96"/>
      <c r="O545" s="96"/>
      <c r="P545" s="97"/>
    </row>
    <row r="546" spans="2:16" x14ac:dyDescent="0.25">
      <c r="B546" s="95"/>
      <c r="C546" s="96"/>
      <c r="D546" s="96"/>
      <c r="E546" s="96"/>
      <c r="F546" s="96"/>
      <c r="G546" s="96"/>
      <c r="H546" s="96"/>
      <c r="I546" s="96"/>
      <c r="J546" s="96"/>
      <c r="K546" s="96"/>
      <c r="L546" s="96"/>
      <c r="M546" s="96"/>
      <c r="N546" s="96"/>
      <c r="O546" s="96"/>
      <c r="P546" s="97"/>
    </row>
    <row r="547" spans="2:16" x14ac:dyDescent="0.25">
      <c r="B547" s="95"/>
      <c r="C547" s="96"/>
      <c r="D547" s="96"/>
      <c r="E547" s="96"/>
      <c r="F547" s="96"/>
      <c r="G547" s="96"/>
      <c r="H547" s="96"/>
      <c r="I547" s="96"/>
      <c r="J547" s="96"/>
      <c r="K547" s="96"/>
      <c r="L547" s="96"/>
      <c r="M547" s="96"/>
      <c r="N547" s="96"/>
      <c r="O547" s="96"/>
      <c r="P547" s="97"/>
    </row>
    <row r="548" spans="2:16" x14ac:dyDescent="0.25">
      <c r="B548" s="95"/>
      <c r="C548" s="96"/>
      <c r="D548" s="96"/>
      <c r="E548" s="96"/>
      <c r="F548" s="96"/>
      <c r="G548" s="96"/>
      <c r="H548" s="96"/>
      <c r="I548" s="96"/>
      <c r="J548" s="96"/>
      <c r="K548" s="96"/>
      <c r="L548" s="96"/>
      <c r="M548" s="96"/>
      <c r="N548" s="96"/>
      <c r="O548" s="96"/>
      <c r="P548" s="97"/>
    </row>
    <row r="549" spans="2:16" x14ac:dyDescent="0.25">
      <c r="B549" s="95"/>
      <c r="C549" s="96"/>
      <c r="D549" s="96"/>
      <c r="E549" s="96"/>
      <c r="F549" s="96"/>
      <c r="G549" s="96"/>
      <c r="H549" s="96"/>
      <c r="I549" s="96"/>
      <c r="J549" s="96"/>
      <c r="K549" s="96"/>
      <c r="L549" s="96"/>
      <c r="M549" s="96"/>
      <c r="N549" s="96"/>
      <c r="O549" s="96"/>
      <c r="P549" s="97"/>
    </row>
    <row r="550" spans="2:16" x14ac:dyDescent="0.25">
      <c r="B550" s="95"/>
      <c r="C550" s="96"/>
      <c r="D550" s="96"/>
      <c r="E550" s="96"/>
      <c r="F550" s="96"/>
      <c r="G550" s="96"/>
      <c r="H550" s="96"/>
      <c r="I550" s="96"/>
      <c r="J550" s="96"/>
      <c r="K550" s="96"/>
      <c r="L550" s="96"/>
      <c r="M550" s="96"/>
      <c r="N550" s="96"/>
      <c r="O550" s="96"/>
      <c r="P550" s="97"/>
    </row>
    <row r="551" spans="2:16" x14ac:dyDescent="0.25">
      <c r="B551" s="95"/>
      <c r="C551" s="96"/>
      <c r="D551" s="96"/>
      <c r="E551" s="96"/>
      <c r="F551" s="96"/>
      <c r="G551" s="96"/>
      <c r="H551" s="96"/>
      <c r="I551" s="96"/>
      <c r="J551" s="96"/>
      <c r="K551" s="96"/>
      <c r="L551" s="96"/>
      <c r="M551" s="96"/>
      <c r="N551" s="96"/>
      <c r="O551" s="96"/>
      <c r="P551" s="97"/>
    </row>
    <row r="552" spans="2:16" x14ac:dyDescent="0.25">
      <c r="B552" s="95"/>
      <c r="C552" s="96"/>
      <c r="D552" s="96"/>
      <c r="E552" s="96"/>
      <c r="F552" s="96"/>
      <c r="G552" s="96"/>
      <c r="H552" s="96"/>
      <c r="I552" s="96"/>
      <c r="J552" s="96"/>
      <c r="K552" s="96"/>
      <c r="L552" s="96"/>
      <c r="M552" s="96"/>
      <c r="N552" s="96"/>
      <c r="O552" s="96"/>
      <c r="P552" s="97"/>
    </row>
    <row r="553" spans="2:16" x14ac:dyDescent="0.25">
      <c r="B553" s="95"/>
      <c r="C553" s="96"/>
      <c r="D553" s="96"/>
      <c r="E553" s="96"/>
      <c r="F553" s="96"/>
      <c r="G553" s="96"/>
      <c r="H553" s="96"/>
      <c r="I553" s="96"/>
      <c r="J553" s="96"/>
      <c r="K553" s="96"/>
      <c r="L553" s="96"/>
      <c r="M553" s="96"/>
      <c r="N553" s="96"/>
      <c r="O553" s="96"/>
      <c r="P553" s="97"/>
    </row>
    <row r="554" spans="2:16" x14ac:dyDescent="0.25">
      <c r="B554" s="95"/>
      <c r="C554" s="96"/>
      <c r="D554" s="96"/>
      <c r="E554" s="96"/>
      <c r="F554" s="96"/>
      <c r="G554" s="96"/>
      <c r="H554" s="96"/>
      <c r="I554" s="96"/>
      <c r="J554" s="96"/>
      <c r="K554" s="96"/>
      <c r="L554" s="96"/>
      <c r="M554" s="96"/>
      <c r="N554" s="96"/>
      <c r="O554" s="96"/>
      <c r="P554" s="97"/>
    </row>
    <row r="555" spans="2:16" x14ac:dyDescent="0.25">
      <c r="B555" s="95"/>
      <c r="C555" s="96"/>
      <c r="D555" s="96"/>
      <c r="E555" s="96"/>
      <c r="F555" s="96"/>
      <c r="G555" s="96"/>
      <c r="H555" s="96"/>
      <c r="I555" s="96"/>
      <c r="J555" s="96"/>
      <c r="K555" s="96"/>
      <c r="L555" s="96"/>
      <c r="M555" s="96"/>
      <c r="N555" s="96"/>
      <c r="O555" s="96"/>
      <c r="P555" s="97"/>
    </row>
    <row r="556" spans="2:16" x14ac:dyDescent="0.25">
      <c r="B556" s="95"/>
      <c r="C556" s="96"/>
      <c r="D556" s="96"/>
      <c r="E556" s="96"/>
      <c r="F556" s="96"/>
      <c r="G556" s="96"/>
      <c r="H556" s="96"/>
      <c r="I556" s="96"/>
      <c r="J556" s="96"/>
      <c r="K556" s="96"/>
      <c r="L556" s="96"/>
      <c r="M556" s="96"/>
      <c r="N556" s="96"/>
      <c r="O556" s="96"/>
      <c r="P556" s="97"/>
    </row>
    <row r="557" spans="2:16" x14ac:dyDescent="0.25">
      <c r="B557" s="95"/>
      <c r="C557" s="96"/>
      <c r="D557" s="96"/>
      <c r="E557" s="96"/>
      <c r="F557" s="96"/>
      <c r="G557" s="96"/>
      <c r="H557" s="96"/>
      <c r="I557" s="96"/>
      <c r="J557" s="96"/>
      <c r="K557" s="96"/>
      <c r="L557" s="96"/>
      <c r="M557" s="96"/>
      <c r="N557" s="96"/>
      <c r="O557" s="96"/>
      <c r="P557" s="97"/>
    </row>
    <row r="558" spans="2:16" x14ac:dyDescent="0.25">
      <c r="B558" s="95"/>
      <c r="C558" s="96"/>
      <c r="D558" s="96"/>
      <c r="E558" s="96"/>
      <c r="F558" s="96"/>
      <c r="G558" s="96"/>
      <c r="H558" s="96"/>
      <c r="I558" s="96"/>
      <c r="J558" s="96"/>
      <c r="K558" s="96"/>
      <c r="L558" s="96"/>
      <c r="M558" s="96"/>
      <c r="N558" s="96"/>
      <c r="O558" s="96"/>
      <c r="P558" s="97"/>
    </row>
    <row r="559" spans="2:16" x14ac:dyDescent="0.25">
      <c r="B559" s="95"/>
      <c r="C559" s="96"/>
      <c r="D559" s="96"/>
      <c r="E559" s="96"/>
      <c r="F559" s="96"/>
      <c r="G559" s="96"/>
      <c r="H559" s="96"/>
      <c r="I559" s="96"/>
      <c r="J559" s="96"/>
      <c r="K559" s="96"/>
      <c r="L559" s="96"/>
      <c r="M559" s="96"/>
      <c r="N559" s="96"/>
      <c r="O559" s="96"/>
      <c r="P559" s="97"/>
    </row>
    <row r="560" spans="2:16" x14ac:dyDescent="0.25">
      <c r="B560" s="95"/>
      <c r="C560" s="96"/>
      <c r="D560" s="96"/>
      <c r="E560" s="96"/>
      <c r="F560" s="96"/>
      <c r="G560" s="96"/>
      <c r="H560" s="96"/>
      <c r="I560" s="96"/>
      <c r="J560" s="96"/>
      <c r="K560" s="96"/>
      <c r="L560" s="96"/>
      <c r="M560" s="96"/>
      <c r="N560" s="96"/>
      <c r="O560" s="96"/>
      <c r="P560" s="97"/>
    </row>
    <row r="561" spans="2:16" x14ac:dyDescent="0.25">
      <c r="B561" s="95"/>
      <c r="C561" s="96"/>
      <c r="D561" s="96"/>
      <c r="E561" s="96"/>
      <c r="F561" s="96"/>
      <c r="G561" s="96"/>
      <c r="H561" s="96"/>
      <c r="I561" s="96"/>
      <c r="J561" s="96"/>
      <c r="K561" s="96"/>
      <c r="L561" s="96"/>
      <c r="M561" s="96"/>
      <c r="N561" s="96"/>
      <c r="O561" s="96"/>
      <c r="P561" s="97"/>
    </row>
    <row r="562" spans="2:16" x14ac:dyDescent="0.25">
      <c r="B562" s="95"/>
      <c r="C562" s="96"/>
      <c r="D562" s="96"/>
      <c r="E562" s="96"/>
      <c r="F562" s="96"/>
      <c r="G562" s="96"/>
      <c r="H562" s="96"/>
      <c r="I562" s="96"/>
      <c r="J562" s="96"/>
      <c r="K562" s="96"/>
      <c r="L562" s="96"/>
      <c r="M562" s="96"/>
      <c r="N562" s="96"/>
      <c r="O562" s="96"/>
      <c r="P562" s="97"/>
    </row>
    <row r="563" spans="2:16" x14ac:dyDescent="0.25">
      <c r="B563" s="95"/>
      <c r="C563" s="96"/>
      <c r="D563" s="96"/>
      <c r="E563" s="96"/>
      <c r="F563" s="96"/>
      <c r="G563" s="96"/>
      <c r="H563" s="96"/>
      <c r="I563" s="96"/>
      <c r="J563" s="96"/>
      <c r="K563" s="96"/>
      <c r="L563" s="96"/>
      <c r="M563" s="96"/>
      <c r="N563" s="96"/>
      <c r="O563" s="96"/>
      <c r="P563" s="97"/>
    </row>
    <row r="564" spans="2:16" x14ac:dyDescent="0.25">
      <c r="B564" s="95"/>
      <c r="C564" s="96"/>
      <c r="D564" s="96"/>
      <c r="E564" s="96"/>
      <c r="F564" s="96"/>
      <c r="G564" s="96"/>
      <c r="H564" s="96"/>
      <c r="I564" s="96"/>
      <c r="J564" s="96"/>
      <c r="K564" s="96"/>
      <c r="L564" s="96"/>
      <c r="M564" s="96"/>
      <c r="N564" s="96"/>
      <c r="O564" s="96"/>
      <c r="P564" s="97"/>
    </row>
    <row r="565" spans="2:16" x14ac:dyDescent="0.25">
      <c r="B565" s="95"/>
      <c r="C565" s="96"/>
      <c r="D565" s="96"/>
      <c r="E565" s="96"/>
      <c r="F565" s="96"/>
      <c r="G565" s="96"/>
      <c r="H565" s="96"/>
      <c r="I565" s="96"/>
      <c r="J565" s="96"/>
      <c r="K565" s="96"/>
      <c r="L565" s="96"/>
      <c r="M565" s="96"/>
      <c r="N565" s="96"/>
      <c r="O565" s="96"/>
      <c r="P565" s="97"/>
    </row>
    <row r="566" spans="2:16" x14ac:dyDescent="0.25">
      <c r="B566" s="95"/>
      <c r="C566" s="96"/>
      <c r="D566" s="96"/>
      <c r="E566" s="96"/>
      <c r="F566" s="96"/>
      <c r="G566" s="96"/>
      <c r="H566" s="96"/>
      <c r="I566" s="96"/>
      <c r="J566" s="96"/>
      <c r="K566" s="96"/>
      <c r="L566" s="96"/>
      <c r="M566" s="96"/>
      <c r="N566" s="96"/>
      <c r="O566" s="96"/>
      <c r="P566" s="97"/>
    </row>
    <row r="567" spans="2:16" x14ac:dyDescent="0.25">
      <c r="B567" s="95"/>
      <c r="C567" s="96"/>
      <c r="D567" s="96"/>
      <c r="E567" s="96"/>
      <c r="F567" s="96"/>
      <c r="G567" s="96"/>
      <c r="H567" s="96"/>
      <c r="I567" s="96"/>
      <c r="J567" s="96"/>
      <c r="K567" s="96"/>
      <c r="L567" s="96"/>
      <c r="M567" s="96"/>
      <c r="N567" s="96"/>
      <c r="O567" s="96"/>
      <c r="P567" s="97"/>
    </row>
    <row r="568" spans="2:16" x14ac:dyDescent="0.25">
      <c r="B568" s="95"/>
      <c r="C568" s="96"/>
      <c r="D568" s="96"/>
      <c r="E568" s="96"/>
      <c r="F568" s="96"/>
      <c r="G568" s="96"/>
      <c r="H568" s="96"/>
      <c r="I568" s="96"/>
      <c r="J568" s="96"/>
      <c r="K568" s="96"/>
      <c r="L568" s="96"/>
      <c r="M568" s="96"/>
      <c r="N568" s="96"/>
      <c r="O568" s="96"/>
      <c r="P568" s="97"/>
    </row>
    <row r="569" spans="2:16" x14ac:dyDescent="0.25">
      <c r="B569" s="95"/>
      <c r="C569" s="96"/>
      <c r="D569" s="96"/>
      <c r="E569" s="96"/>
      <c r="F569" s="96"/>
      <c r="G569" s="96"/>
      <c r="H569" s="96"/>
      <c r="I569" s="96"/>
      <c r="J569" s="96"/>
      <c r="K569" s="96"/>
      <c r="L569" s="96"/>
      <c r="M569" s="96"/>
      <c r="N569" s="96"/>
      <c r="O569" s="96"/>
      <c r="P569" s="97"/>
    </row>
    <row r="570" spans="2:16" x14ac:dyDescent="0.25">
      <c r="B570" s="95"/>
      <c r="C570" s="96"/>
      <c r="D570" s="96"/>
      <c r="E570" s="96"/>
      <c r="F570" s="96"/>
      <c r="G570" s="96"/>
      <c r="H570" s="96"/>
      <c r="I570" s="96"/>
      <c r="J570" s="96"/>
      <c r="K570" s="96"/>
      <c r="L570" s="96"/>
      <c r="M570" s="96"/>
      <c r="N570" s="96"/>
      <c r="O570" s="96"/>
      <c r="P570" s="97"/>
    </row>
    <row r="571" spans="2:16" x14ac:dyDescent="0.25">
      <c r="B571" s="95"/>
      <c r="C571" s="96"/>
      <c r="D571" s="96"/>
      <c r="E571" s="96"/>
      <c r="F571" s="96"/>
      <c r="G571" s="96"/>
      <c r="H571" s="96"/>
      <c r="I571" s="96"/>
      <c r="J571" s="96"/>
      <c r="K571" s="96"/>
      <c r="L571" s="96"/>
      <c r="M571" s="96"/>
      <c r="N571" s="96"/>
      <c r="O571" s="96"/>
      <c r="P571" s="97"/>
    </row>
    <row r="572" spans="2:16" x14ac:dyDescent="0.25">
      <c r="B572" s="95"/>
      <c r="C572" s="96"/>
      <c r="D572" s="96"/>
      <c r="E572" s="96"/>
      <c r="F572" s="96"/>
      <c r="G572" s="96"/>
      <c r="H572" s="96"/>
      <c r="I572" s="96"/>
      <c r="J572" s="96"/>
      <c r="K572" s="96"/>
      <c r="L572" s="96"/>
      <c r="M572" s="96"/>
      <c r="N572" s="96"/>
      <c r="O572" s="96"/>
      <c r="P572" s="97"/>
    </row>
    <row r="573" spans="2:16" x14ac:dyDescent="0.25">
      <c r="B573" s="95"/>
      <c r="C573" s="96"/>
      <c r="D573" s="96"/>
      <c r="E573" s="96"/>
      <c r="F573" s="96"/>
      <c r="G573" s="96"/>
      <c r="H573" s="96"/>
      <c r="I573" s="96"/>
      <c r="J573" s="96"/>
      <c r="K573" s="96"/>
      <c r="L573" s="96"/>
      <c r="M573" s="96"/>
      <c r="N573" s="96"/>
      <c r="O573" s="96"/>
      <c r="P573" s="97"/>
    </row>
    <row r="574" spans="2:16" x14ac:dyDescent="0.25">
      <c r="B574" s="95"/>
      <c r="C574" s="96"/>
      <c r="D574" s="96"/>
      <c r="E574" s="96"/>
      <c r="F574" s="96"/>
      <c r="G574" s="96"/>
      <c r="H574" s="96"/>
      <c r="I574" s="96"/>
      <c r="J574" s="96"/>
      <c r="K574" s="96"/>
      <c r="L574" s="96"/>
      <c r="M574" s="96"/>
      <c r="N574" s="96"/>
      <c r="O574" s="96"/>
      <c r="P574" s="97"/>
    </row>
    <row r="575" spans="2:16" x14ac:dyDescent="0.25">
      <c r="B575" s="95"/>
      <c r="C575" s="96"/>
      <c r="D575" s="96"/>
      <c r="E575" s="96"/>
      <c r="F575" s="96"/>
      <c r="G575" s="96"/>
      <c r="H575" s="96"/>
      <c r="I575" s="96"/>
      <c r="J575" s="96"/>
      <c r="K575" s="96"/>
      <c r="L575" s="96"/>
      <c r="M575" s="96"/>
      <c r="N575" s="96"/>
      <c r="O575" s="96"/>
      <c r="P575" s="97"/>
    </row>
    <row r="576" spans="2:16" x14ac:dyDescent="0.25">
      <c r="B576" s="95"/>
      <c r="C576" s="96"/>
      <c r="D576" s="96"/>
      <c r="E576" s="96"/>
      <c r="F576" s="96"/>
      <c r="G576" s="96"/>
      <c r="H576" s="96"/>
      <c r="I576" s="96"/>
      <c r="J576" s="96"/>
      <c r="K576" s="96"/>
      <c r="L576" s="96"/>
      <c r="M576" s="96"/>
      <c r="N576" s="96"/>
      <c r="O576" s="96"/>
      <c r="P576" s="97"/>
    </row>
    <row r="577" spans="2:16" x14ac:dyDescent="0.25">
      <c r="B577" s="95"/>
      <c r="C577" s="96"/>
      <c r="D577" s="96"/>
      <c r="E577" s="96"/>
      <c r="F577" s="96"/>
      <c r="G577" s="96"/>
      <c r="H577" s="96"/>
      <c r="I577" s="96"/>
      <c r="J577" s="96"/>
      <c r="K577" s="96"/>
      <c r="L577" s="96"/>
      <c r="M577" s="96"/>
      <c r="N577" s="96"/>
      <c r="O577" s="96"/>
      <c r="P577" s="97"/>
    </row>
    <row r="578" spans="2:16" x14ac:dyDescent="0.25">
      <c r="B578" s="95"/>
      <c r="C578" s="96"/>
      <c r="D578" s="96"/>
      <c r="E578" s="96"/>
      <c r="F578" s="96"/>
      <c r="G578" s="96"/>
      <c r="H578" s="96"/>
      <c r="I578" s="96"/>
      <c r="J578" s="96"/>
      <c r="K578" s="96"/>
      <c r="L578" s="96"/>
      <c r="M578" s="96"/>
      <c r="N578" s="96"/>
      <c r="O578" s="96"/>
      <c r="P578" s="97"/>
    </row>
    <row r="579" spans="2:16" x14ac:dyDescent="0.25">
      <c r="B579" s="95"/>
      <c r="C579" s="96"/>
      <c r="D579" s="96"/>
      <c r="E579" s="96"/>
      <c r="F579" s="96"/>
      <c r="G579" s="96"/>
      <c r="H579" s="96"/>
      <c r="I579" s="96"/>
      <c r="J579" s="96"/>
      <c r="K579" s="96"/>
      <c r="L579" s="96"/>
      <c r="M579" s="96"/>
      <c r="N579" s="96"/>
      <c r="O579" s="96"/>
      <c r="P579" s="97"/>
    </row>
    <row r="580" spans="2:16" x14ac:dyDescent="0.25">
      <c r="B580" s="95"/>
      <c r="C580" s="96"/>
      <c r="D580" s="96"/>
      <c r="E580" s="96"/>
      <c r="F580" s="96"/>
      <c r="G580" s="96"/>
      <c r="H580" s="96"/>
      <c r="I580" s="96"/>
      <c r="J580" s="96"/>
      <c r="K580" s="96"/>
      <c r="L580" s="96"/>
      <c r="M580" s="96"/>
      <c r="N580" s="96"/>
      <c r="O580" s="96"/>
      <c r="P580" s="97"/>
    </row>
    <row r="581" spans="2:16" x14ac:dyDescent="0.25">
      <c r="B581" s="95"/>
      <c r="C581" s="96"/>
      <c r="D581" s="96"/>
      <c r="E581" s="96"/>
      <c r="F581" s="96"/>
      <c r="G581" s="96"/>
      <c r="H581" s="96"/>
      <c r="I581" s="96"/>
      <c r="J581" s="96"/>
      <c r="K581" s="96"/>
      <c r="L581" s="96"/>
      <c r="M581" s="96"/>
      <c r="N581" s="96"/>
      <c r="O581" s="96"/>
      <c r="P581" s="97"/>
    </row>
    <row r="582" spans="2:16" x14ac:dyDescent="0.25">
      <c r="B582" s="95"/>
      <c r="C582" s="96"/>
      <c r="D582" s="96"/>
      <c r="E582" s="96"/>
      <c r="F582" s="96"/>
      <c r="G582" s="96"/>
      <c r="H582" s="96"/>
      <c r="I582" s="96"/>
      <c r="J582" s="96"/>
      <c r="K582" s="96"/>
      <c r="L582" s="96"/>
      <c r="M582" s="96"/>
      <c r="N582" s="96"/>
      <c r="O582" s="96"/>
      <c r="P582" s="97"/>
    </row>
    <row r="583" spans="2:16" x14ac:dyDescent="0.25">
      <c r="B583" s="95"/>
      <c r="C583" s="96"/>
      <c r="D583" s="96"/>
      <c r="E583" s="96"/>
      <c r="F583" s="96"/>
      <c r="G583" s="96"/>
      <c r="H583" s="96"/>
      <c r="I583" s="96"/>
      <c r="J583" s="96"/>
      <c r="K583" s="96"/>
      <c r="L583" s="96"/>
      <c r="M583" s="96"/>
      <c r="N583" s="96"/>
      <c r="O583" s="96"/>
      <c r="P583" s="97"/>
    </row>
    <row r="584" spans="2:16" x14ac:dyDescent="0.25">
      <c r="B584" s="95"/>
      <c r="C584" s="96"/>
      <c r="D584" s="96"/>
      <c r="E584" s="96"/>
      <c r="F584" s="96"/>
      <c r="G584" s="96"/>
      <c r="H584" s="96"/>
      <c r="I584" s="96"/>
      <c r="J584" s="96"/>
      <c r="K584" s="96"/>
      <c r="L584" s="96"/>
      <c r="M584" s="96"/>
      <c r="N584" s="96"/>
      <c r="O584" s="96"/>
      <c r="P584" s="97"/>
    </row>
    <row r="585" spans="2:16" x14ac:dyDescent="0.25">
      <c r="B585" s="95"/>
      <c r="C585" s="96"/>
      <c r="D585" s="96"/>
      <c r="E585" s="96"/>
      <c r="F585" s="96"/>
      <c r="G585" s="96"/>
      <c r="H585" s="96"/>
      <c r="I585" s="96"/>
      <c r="J585" s="96"/>
      <c r="K585" s="96"/>
      <c r="L585" s="96"/>
      <c r="M585" s="96"/>
      <c r="N585" s="96"/>
      <c r="O585" s="96"/>
      <c r="P585" s="97"/>
    </row>
    <row r="586" spans="2:16" x14ac:dyDescent="0.25">
      <c r="B586" s="95"/>
      <c r="C586" s="96"/>
      <c r="D586" s="96"/>
      <c r="E586" s="96"/>
      <c r="F586" s="96"/>
      <c r="G586" s="96"/>
      <c r="H586" s="96"/>
      <c r="I586" s="96"/>
      <c r="J586" s="96"/>
      <c r="K586" s="96"/>
      <c r="L586" s="96"/>
      <c r="M586" s="96"/>
      <c r="N586" s="96"/>
      <c r="O586" s="96"/>
      <c r="P586" s="97"/>
    </row>
    <row r="587" spans="2:16" x14ac:dyDescent="0.25">
      <c r="B587" s="95"/>
      <c r="C587" s="96"/>
      <c r="D587" s="96"/>
      <c r="E587" s="96"/>
      <c r="F587" s="96"/>
      <c r="G587" s="96"/>
      <c r="H587" s="96"/>
      <c r="I587" s="96"/>
      <c r="J587" s="96"/>
      <c r="K587" s="96"/>
      <c r="L587" s="96"/>
      <c r="M587" s="96"/>
      <c r="N587" s="96"/>
      <c r="O587" s="96"/>
      <c r="P587" s="97"/>
    </row>
    <row r="588" spans="2:16" x14ac:dyDescent="0.25">
      <c r="B588" s="95"/>
      <c r="C588" s="96"/>
      <c r="D588" s="96"/>
      <c r="E588" s="96"/>
      <c r="F588" s="96"/>
      <c r="G588" s="96"/>
      <c r="H588" s="96"/>
      <c r="I588" s="96"/>
      <c r="J588" s="96"/>
      <c r="K588" s="96"/>
      <c r="L588" s="96"/>
      <c r="M588" s="96"/>
      <c r="N588" s="96"/>
      <c r="O588" s="96"/>
      <c r="P588" s="97"/>
    </row>
    <row r="589" spans="2:16" x14ac:dyDescent="0.25">
      <c r="B589" s="95"/>
      <c r="C589" s="96"/>
      <c r="D589" s="96"/>
      <c r="E589" s="96"/>
      <c r="F589" s="96"/>
      <c r="G589" s="96"/>
      <c r="H589" s="96"/>
      <c r="I589" s="96"/>
      <c r="J589" s="96"/>
      <c r="K589" s="96"/>
      <c r="L589" s="96"/>
      <c r="M589" s="96"/>
      <c r="N589" s="96"/>
      <c r="O589" s="96"/>
      <c r="P589" s="97"/>
    </row>
    <row r="590" spans="2:16" x14ac:dyDescent="0.25">
      <c r="B590" s="95"/>
      <c r="C590" s="96"/>
      <c r="D590" s="96"/>
      <c r="E590" s="96"/>
      <c r="F590" s="96"/>
      <c r="G590" s="96"/>
      <c r="H590" s="96"/>
      <c r="I590" s="96"/>
      <c r="J590" s="96"/>
      <c r="K590" s="96"/>
      <c r="L590" s="96"/>
      <c r="M590" s="96"/>
      <c r="N590" s="96"/>
      <c r="O590" s="96"/>
      <c r="P590" s="97"/>
    </row>
    <row r="591" spans="2:16" x14ac:dyDescent="0.25">
      <c r="B591" s="95"/>
      <c r="C591" s="96"/>
      <c r="D591" s="96"/>
      <c r="E591" s="96"/>
      <c r="F591" s="96"/>
      <c r="G591" s="96"/>
      <c r="H591" s="96"/>
      <c r="I591" s="96"/>
      <c r="J591" s="96"/>
      <c r="K591" s="96"/>
      <c r="L591" s="96"/>
      <c r="M591" s="96"/>
      <c r="N591" s="96"/>
      <c r="O591" s="96"/>
      <c r="P591" s="97"/>
    </row>
    <row r="592" spans="2:16" x14ac:dyDescent="0.25">
      <c r="B592" s="95"/>
      <c r="C592" s="96"/>
      <c r="D592" s="96"/>
      <c r="E592" s="96"/>
      <c r="F592" s="96"/>
      <c r="G592" s="96"/>
      <c r="H592" s="96"/>
      <c r="I592" s="96"/>
      <c r="J592" s="96"/>
      <c r="K592" s="96"/>
      <c r="L592" s="96"/>
      <c r="M592" s="96"/>
      <c r="N592" s="96"/>
      <c r="O592" s="96"/>
      <c r="P592" s="97"/>
    </row>
    <row r="593" spans="2:16" x14ac:dyDescent="0.25">
      <c r="B593" s="95"/>
      <c r="C593" s="96"/>
      <c r="D593" s="96"/>
      <c r="E593" s="96"/>
      <c r="F593" s="96"/>
      <c r="G593" s="96"/>
      <c r="H593" s="96"/>
      <c r="I593" s="96"/>
      <c r="J593" s="96"/>
      <c r="K593" s="96"/>
      <c r="L593" s="96"/>
      <c r="M593" s="96"/>
      <c r="N593" s="96"/>
      <c r="O593" s="96"/>
      <c r="P593" s="97"/>
    </row>
    <row r="594" spans="2:16" x14ac:dyDescent="0.25">
      <c r="B594" s="95"/>
      <c r="C594" s="96"/>
      <c r="D594" s="96"/>
      <c r="E594" s="96"/>
      <c r="F594" s="96"/>
      <c r="G594" s="96"/>
      <c r="H594" s="96"/>
      <c r="I594" s="96"/>
      <c r="J594" s="96"/>
      <c r="K594" s="96"/>
      <c r="L594" s="96"/>
      <c r="M594" s="96"/>
      <c r="N594" s="96"/>
      <c r="O594" s="96"/>
      <c r="P594" s="97"/>
    </row>
    <row r="595" spans="2:16" x14ac:dyDescent="0.25">
      <c r="B595" s="95"/>
      <c r="C595" s="96"/>
      <c r="D595" s="96"/>
      <c r="E595" s="96"/>
      <c r="F595" s="96"/>
      <c r="G595" s="96"/>
      <c r="H595" s="96"/>
      <c r="I595" s="96"/>
      <c r="J595" s="96"/>
      <c r="K595" s="96"/>
      <c r="L595" s="96"/>
      <c r="M595" s="96"/>
      <c r="N595" s="96"/>
      <c r="O595" s="96"/>
      <c r="P595" s="97"/>
    </row>
    <row r="596" spans="2:16" x14ac:dyDescent="0.25">
      <c r="B596" s="95"/>
      <c r="C596" s="96"/>
      <c r="D596" s="96"/>
      <c r="E596" s="96"/>
      <c r="F596" s="96"/>
      <c r="G596" s="96"/>
      <c r="H596" s="96"/>
      <c r="I596" s="96"/>
      <c r="J596" s="96"/>
      <c r="K596" s="96"/>
      <c r="L596" s="96"/>
      <c r="M596" s="96"/>
      <c r="N596" s="96"/>
      <c r="O596" s="96"/>
      <c r="P596" s="97"/>
    </row>
    <row r="597" spans="2:16" x14ac:dyDescent="0.25">
      <c r="B597" s="95"/>
      <c r="C597" s="96"/>
      <c r="D597" s="96"/>
      <c r="E597" s="96"/>
      <c r="F597" s="96"/>
      <c r="G597" s="96"/>
      <c r="H597" s="96"/>
      <c r="I597" s="96"/>
      <c r="J597" s="96"/>
      <c r="K597" s="96"/>
      <c r="L597" s="96"/>
      <c r="M597" s="96"/>
      <c r="N597" s="96"/>
      <c r="O597" s="96"/>
      <c r="P597" s="97"/>
    </row>
    <row r="598" spans="2:16" x14ac:dyDescent="0.25">
      <c r="B598" s="95"/>
      <c r="C598" s="96"/>
      <c r="D598" s="96"/>
      <c r="E598" s="96"/>
      <c r="F598" s="96"/>
      <c r="G598" s="96"/>
      <c r="H598" s="96"/>
      <c r="I598" s="96"/>
      <c r="J598" s="96"/>
      <c r="K598" s="96"/>
      <c r="L598" s="96"/>
      <c r="M598" s="96"/>
      <c r="N598" s="96"/>
      <c r="O598" s="96"/>
      <c r="P598" s="97"/>
    </row>
    <row r="599" spans="2:16" x14ac:dyDescent="0.25">
      <c r="B599" s="95"/>
      <c r="C599" s="96"/>
      <c r="D599" s="96"/>
      <c r="E599" s="96"/>
      <c r="F599" s="96"/>
      <c r="G599" s="96"/>
      <c r="H599" s="96"/>
      <c r="I599" s="96"/>
      <c r="J599" s="96"/>
      <c r="K599" s="96"/>
      <c r="L599" s="96"/>
      <c r="M599" s="96"/>
      <c r="N599" s="96"/>
      <c r="O599" s="96"/>
      <c r="P599" s="97"/>
    </row>
    <row r="600" spans="2:16" x14ac:dyDescent="0.25">
      <c r="B600" s="95"/>
      <c r="C600" s="96"/>
      <c r="D600" s="96"/>
      <c r="E600" s="96"/>
      <c r="F600" s="96"/>
      <c r="G600" s="96"/>
      <c r="H600" s="96"/>
      <c r="I600" s="96"/>
      <c r="J600" s="96"/>
      <c r="K600" s="96"/>
      <c r="L600" s="96"/>
      <c r="M600" s="96"/>
      <c r="N600" s="96"/>
      <c r="O600" s="96"/>
      <c r="P600" s="97"/>
    </row>
    <row r="601" spans="2:16" x14ac:dyDescent="0.25">
      <c r="B601" s="95"/>
      <c r="C601" s="96"/>
      <c r="D601" s="96"/>
      <c r="E601" s="96"/>
      <c r="F601" s="96"/>
      <c r="G601" s="96"/>
      <c r="H601" s="96"/>
      <c r="I601" s="96"/>
      <c r="J601" s="96"/>
      <c r="K601" s="96"/>
      <c r="L601" s="96"/>
      <c r="M601" s="96"/>
      <c r="N601" s="96"/>
      <c r="O601" s="96"/>
      <c r="P601" s="97"/>
    </row>
    <row r="602" spans="2:16" x14ac:dyDescent="0.25">
      <c r="B602" s="95"/>
      <c r="C602" s="96"/>
      <c r="D602" s="96"/>
      <c r="E602" s="96"/>
      <c r="F602" s="96"/>
      <c r="G602" s="96"/>
      <c r="H602" s="96"/>
      <c r="I602" s="96"/>
      <c r="J602" s="96"/>
      <c r="K602" s="96"/>
      <c r="L602" s="96"/>
      <c r="M602" s="96"/>
      <c r="N602" s="96"/>
      <c r="O602" s="96"/>
      <c r="P602" s="97"/>
    </row>
    <row r="603" spans="2:16" x14ac:dyDescent="0.25">
      <c r="B603" s="95"/>
      <c r="C603" s="96"/>
      <c r="D603" s="96"/>
      <c r="E603" s="96"/>
      <c r="F603" s="96"/>
      <c r="G603" s="96"/>
      <c r="H603" s="96"/>
      <c r="I603" s="96"/>
      <c r="J603" s="96"/>
      <c r="K603" s="96"/>
      <c r="L603" s="96"/>
      <c r="M603" s="96"/>
      <c r="N603" s="96"/>
      <c r="O603" s="96"/>
      <c r="P603" s="97"/>
    </row>
    <row r="604" spans="2:16" x14ac:dyDescent="0.25">
      <c r="B604" s="95"/>
      <c r="C604" s="96"/>
      <c r="D604" s="96"/>
      <c r="E604" s="96"/>
      <c r="F604" s="96"/>
      <c r="G604" s="96"/>
      <c r="H604" s="96"/>
      <c r="I604" s="96"/>
      <c r="J604" s="96"/>
      <c r="K604" s="96"/>
      <c r="L604" s="96"/>
      <c r="M604" s="96"/>
      <c r="N604" s="96"/>
      <c r="O604" s="96"/>
      <c r="P604" s="97"/>
    </row>
    <row r="605" spans="2:16" x14ac:dyDescent="0.25">
      <c r="B605" s="95"/>
      <c r="C605" s="96"/>
      <c r="D605" s="96"/>
      <c r="E605" s="96"/>
      <c r="F605" s="96"/>
      <c r="G605" s="96"/>
      <c r="H605" s="96"/>
      <c r="I605" s="96"/>
      <c r="J605" s="96"/>
      <c r="K605" s="96"/>
      <c r="L605" s="96"/>
      <c r="M605" s="96"/>
      <c r="N605" s="96"/>
      <c r="O605" s="96"/>
      <c r="P605" s="97"/>
    </row>
    <row r="606" spans="2:16" x14ac:dyDescent="0.25">
      <c r="B606" s="95"/>
      <c r="C606" s="96"/>
      <c r="D606" s="96"/>
      <c r="E606" s="96"/>
      <c r="F606" s="96"/>
      <c r="G606" s="96"/>
      <c r="H606" s="96"/>
      <c r="I606" s="96"/>
      <c r="J606" s="96"/>
      <c r="K606" s="96"/>
      <c r="L606" s="96"/>
      <c r="M606" s="96"/>
      <c r="N606" s="96"/>
      <c r="O606" s="96"/>
      <c r="P606" s="97"/>
    </row>
    <row r="607" spans="2:16" x14ac:dyDescent="0.25">
      <c r="B607" s="95"/>
      <c r="C607" s="96"/>
      <c r="D607" s="96"/>
      <c r="E607" s="96"/>
      <c r="F607" s="96"/>
      <c r="G607" s="96"/>
      <c r="H607" s="96"/>
      <c r="I607" s="96"/>
      <c r="J607" s="96"/>
      <c r="K607" s="96"/>
      <c r="L607" s="96"/>
      <c r="M607" s="96"/>
      <c r="N607" s="96"/>
      <c r="O607" s="96"/>
      <c r="P607" s="97"/>
    </row>
    <row r="608" spans="2:16" x14ac:dyDescent="0.25">
      <c r="B608" s="95"/>
      <c r="C608" s="96"/>
      <c r="D608" s="96"/>
      <c r="E608" s="96"/>
      <c r="F608" s="96"/>
      <c r="G608" s="96"/>
      <c r="H608" s="96"/>
      <c r="I608" s="96"/>
      <c r="J608" s="96"/>
      <c r="K608" s="96"/>
      <c r="L608" s="96"/>
      <c r="M608" s="96"/>
      <c r="N608" s="96"/>
      <c r="O608" s="96"/>
      <c r="P608" s="97"/>
    </row>
    <row r="609" spans="2:16" x14ac:dyDescent="0.25">
      <c r="B609" s="95"/>
      <c r="C609" s="96"/>
      <c r="D609" s="96"/>
      <c r="E609" s="96"/>
      <c r="F609" s="96"/>
      <c r="G609" s="96"/>
      <c r="H609" s="96"/>
      <c r="I609" s="96"/>
      <c r="J609" s="96"/>
      <c r="K609" s="96"/>
      <c r="L609" s="96"/>
      <c r="M609" s="96"/>
      <c r="N609" s="96"/>
      <c r="O609" s="96"/>
      <c r="P609" s="97"/>
    </row>
    <row r="610" spans="2:16" x14ac:dyDescent="0.25">
      <c r="B610" s="95"/>
      <c r="C610" s="96"/>
      <c r="D610" s="96"/>
      <c r="E610" s="96"/>
      <c r="F610" s="96"/>
      <c r="G610" s="96"/>
      <c r="H610" s="96"/>
      <c r="I610" s="96"/>
      <c r="J610" s="96"/>
      <c r="K610" s="96"/>
      <c r="L610" s="96"/>
      <c r="M610" s="96"/>
      <c r="N610" s="96"/>
      <c r="O610" s="96"/>
      <c r="P610" s="97"/>
    </row>
    <row r="611" spans="2:16" x14ac:dyDescent="0.25">
      <c r="B611" s="95"/>
      <c r="C611" s="96"/>
      <c r="D611" s="96"/>
      <c r="E611" s="96"/>
      <c r="F611" s="96"/>
      <c r="G611" s="96"/>
      <c r="H611" s="96"/>
      <c r="I611" s="96"/>
      <c r="J611" s="96"/>
      <c r="K611" s="96"/>
      <c r="L611" s="96"/>
      <c r="M611" s="96"/>
      <c r="N611" s="96"/>
      <c r="O611" s="96"/>
      <c r="P611" s="97"/>
    </row>
    <row r="612" spans="2:16" x14ac:dyDescent="0.25">
      <c r="B612" s="95"/>
      <c r="C612" s="96"/>
      <c r="D612" s="96"/>
      <c r="E612" s="96"/>
      <c r="F612" s="96"/>
      <c r="G612" s="96"/>
      <c r="H612" s="96"/>
      <c r="I612" s="96"/>
      <c r="J612" s="96"/>
      <c r="K612" s="96"/>
      <c r="L612" s="96"/>
      <c r="M612" s="96"/>
      <c r="N612" s="96"/>
      <c r="O612" s="96"/>
      <c r="P612" s="97"/>
    </row>
    <row r="613" spans="2:16" x14ac:dyDescent="0.25">
      <c r="B613" s="95"/>
      <c r="C613" s="96"/>
      <c r="D613" s="96"/>
      <c r="E613" s="96"/>
      <c r="F613" s="96"/>
      <c r="G613" s="96"/>
      <c r="H613" s="96"/>
      <c r="I613" s="96"/>
      <c r="J613" s="96"/>
      <c r="K613" s="96"/>
      <c r="L613" s="96"/>
      <c r="M613" s="96"/>
      <c r="N613" s="96"/>
      <c r="O613" s="96"/>
      <c r="P613" s="97"/>
    </row>
    <row r="614" spans="2:16" x14ac:dyDescent="0.25">
      <c r="B614" s="95"/>
      <c r="C614" s="96"/>
      <c r="D614" s="96"/>
      <c r="E614" s="96"/>
      <c r="F614" s="96"/>
      <c r="G614" s="96"/>
      <c r="H614" s="96"/>
      <c r="I614" s="96"/>
      <c r="J614" s="96"/>
      <c r="K614" s="96"/>
      <c r="L614" s="96"/>
      <c r="M614" s="96"/>
      <c r="N614" s="96"/>
      <c r="O614" s="96"/>
      <c r="P614" s="97"/>
    </row>
    <row r="615" spans="2:16" x14ac:dyDescent="0.25">
      <c r="B615" s="95"/>
      <c r="C615" s="96"/>
      <c r="D615" s="96"/>
      <c r="E615" s="96"/>
      <c r="F615" s="96"/>
      <c r="G615" s="96"/>
      <c r="H615" s="96"/>
      <c r="I615" s="96"/>
      <c r="J615" s="96"/>
      <c r="K615" s="96"/>
      <c r="L615" s="96"/>
      <c r="M615" s="96"/>
      <c r="N615" s="96"/>
      <c r="O615" s="96"/>
      <c r="P615" s="97"/>
    </row>
    <row r="616" spans="2:16" x14ac:dyDescent="0.25">
      <c r="B616" s="95"/>
      <c r="C616" s="96"/>
      <c r="D616" s="96"/>
      <c r="E616" s="96"/>
      <c r="F616" s="96"/>
      <c r="G616" s="96"/>
      <c r="H616" s="96"/>
      <c r="I616" s="96"/>
      <c r="J616" s="96"/>
      <c r="K616" s="96"/>
      <c r="L616" s="96"/>
      <c r="M616" s="96"/>
      <c r="N616" s="96"/>
      <c r="O616" s="96"/>
      <c r="P616" s="97"/>
    </row>
    <row r="617" spans="2:16" x14ac:dyDescent="0.25">
      <c r="B617" s="95"/>
      <c r="C617" s="96"/>
      <c r="D617" s="96"/>
      <c r="E617" s="96"/>
      <c r="F617" s="96"/>
      <c r="G617" s="96"/>
      <c r="H617" s="96"/>
      <c r="I617" s="96"/>
      <c r="J617" s="96"/>
      <c r="K617" s="96"/>
      <c r="L617" s="96"/>
      <c r="M617" s="96"/>
      <c r="N617" s="96"/>
      <c r="O617" s="96"/>
      <c r="P617" s="97"/>
    </row>
    <row r="618" spans="2:16" x14ac:dyDescent="0.25">
      <c r="B618" s="95"/>
      <c r="C618" s="96"/>
      <c r="D618" s="96"/>
      <c r="E618" s="96"/>
      <c r="F618" s="96"/>
      <c r="G618" s="96"/>
      <c r="H618" s="96"/>
      <c r="I618" s="96"/>
      <c r="J618" s="96"/>
      <c r="K618" s="96"/>
      <c r="L618" s="96"/>
      <c r="M618" s="96"/>
      <c r="N618" s="96"/>
      <c r="O618" s="96"/>
      <c r="P618" s="97"/>
    </row>
    <row r="619" spans="2:16" x14ac:dyDescent="0.25">
      <c r="B619" s="95"/>
      <c r="C619" s="96"/>
      <c r="D619" s="96"/>
      <c r="E619" s="96"/>
      <c r="F619" s="96"/>
      <c r="G619" s="96"/>
      <c r="H619" s="96"/>
      <c r="I619" s="96"/>
      <c r="J619" s="96"/>
      <c r="K619" s="96"/>
      <c r="L619" s="96"/>
      <c r="M619" s="96"/>
      <c r="N619" s="96"/>
      <c r="O619" s="96"/>
      <c r="P619" s="97"/>
    </row>
    <row r="620" spans="2:16" x14ac:dyDescent="0.25">
      <c r="B620" s="95"/>
      <c r="C620" s="96"/>
      <c r="D620" s="96"/>
      <c r="E620" s="96"/>
      <c r="F620" s="96"/>
      <c r="G620" s="96"/>
      <c r="H620" s="96"/>
      <c r="I620" s="96"/>
      <c r="J620" s="96"/>
      <c r="K620" s="96"/>
      <c r="L620" s="96"/>
      <c r="M620" s="96"/>
      <c r="N620" s="96"/>
      <c r="O620" s="96"/>
      <c r="P620" s="97"/>
    </row>
    <row r="621" spans="2:16" x14ac:dyDescent="0.25">
      <c r="B621" s="95"/>
      <c r="C621" s="96"/>
      <c r="D621" s="96"/>
      <c r="E621" s="96"/>
      <c r="F621" s="96"/>
      <c r="G621" s="96"/>
      <c r="H621" s="96"/>
      <c r="I621" s="96"/>
      <c r="J621" s="96"/>
      <c r="K621" s="96"/>
      <c r="L621" s="96"/>
      <c r="M621" s="96"/>
      <c r="N621" s="96"/>
      <c r="O621" s="96"/>
      <c r="P621" s="97"/>
    </row>
    <row r="622" spans="2:16" x14ac:dyDescent="0.25">
      <c r="B622" s="95"/>
      <c r="C622" s="96"/>
      <c r="D622" s="96"/>
      <c r="E622" s="96"/>
      <c r="F622" s="96"/>
      <c r="G622" s="96"/>
      <c r="H622" s="96"/>
      <c r="I622" s="96"/>
      <c r="J622" s="96"/>
      <c r="K622" s="96"/>
      <c r="L622" s="96"/>
      <c r="M622" s="96"/>
      <c r="N622" s="96"/>
      <c r="O622" s="96"/>
      <c r="P622" s="97"/>
    </row>
    <row r="623" spans="2:16" x14ac:dyDescent="0.25">
      <c r="B623" s="95"/>
      <c r="C623" s="96"/>
      <c r="D623" s="96"/>
      <c r="E623" s="96"/>
      <c r="F623" s="96"/>
      <c r="G623" s="96"/>
      <c r="H623" s="96"/>
      <c r="I623" s="96"/>
      <c r="J623" s="96"/>
      <c r="K623" s="96"/>
      <c r="L623" s="96"/>
      <c r="M623" s="96"/>
      <c r="N623" s="96"/>
      <c r="O623" s="96"/>
      <c r="P623" s="97"/>
    </row>
    <row r="624" spans="2:16" x14ac:dyDescent="0.25">
      <c r="B624" s="95"/>
      <c r="C624" s="96"/>
      <c r="D624" s="96"/>
      <c r="E624" s="96"/>
      <c r="F624" s="96"/>
      <c r="G624" s="96"/>
      <c r="H624" s="96"/>
      <c r="I624" s="96"/>
      <c r="J624" s="96"/>
      <c r="K624" s="96"/>
      <c r="L624" s="96"/>
      <c r="M624" s="96"/>
      <c r="N624" s="96"/>
      <c r="O624" s="96"/>
      <c r="P624" s="97"/>
    </row>
    <row r="625" spans="2:16" x14ac:dyDescent="0.25">
      <c r="B625" s="95"/>
      <c r="C625" s="96"/>
      <c r="D625" s="96"/>
      <c r="E625" s="96"/>
      <c r="F625" s="96"/>
      <c r="G625" s="96"/>
      <c r="H625" s="96"/>
      <c r="I625" s="96"/>
      <c r="J625" s="96"/>
      <c r="K625" s="96"/>
      <c r="L625" s="96"/>
      <c r="M625" s="96"/>
      <c r="N625" s="96"/>
      <c r="O625" s="96"/>
      <c r="P625" s="97"/>
    </row>
    <row r="626" spans="2:16" x14ac:dyDescent="0.25">
      <c r="B626" s="95"/>
      <c r="C626" s="96"/>
      <c r="D626" s="96"/>
      <c r="E626" s="96"/>
      <c r="F626" s="96"/>
      <c r="G626" s="96"/>
      <c r="H626" s="96"/>
      <c r="I626" s="96"/>
      <c r="J626" s="96"/>
      <c r="K626" s="96"/>
      <c r="L626" s="96"/>
      <c r="M626" s="96"/>
      <c r="N626" s="96"/>
      <c r="O626" s="96"/>
      <c r="P626" s="97"/>
    </row>
    <row r="627" spans="2:16" x14ac:dyDescent="0.25">
      <c r="B627" s="95"/>
      <c r="C627" s="96"/>
      <c r="D627" s="96"/>
      <c r="E627" s="96"/>
      <c r="F627" s="96"/>
      <c r="G627" s="96"/>
      <c r="H627" s="96"/>
      <c r="I627" s="96"/>
      <c r="J627" s="96"/>
      <c r="K627" s="96"/>
      <c r="L627" s="96"/>
      <c r="M627" s="96"/>
      <c r="N627" s="96"/>
      <c r="O627" s="96"/>
      <c r="P627" s="97"/>
    </row>
    <row r="628" spans="2:16" x14ac:dyDescent="0.25">
      <c r="B628" s="95"/>
      <c r="C628" s="96"/>
      <c r="D628" s="96"/>
      <c r="E628" s="96"/>
      <c r="F628" s="96"/>
      <c r="G628" s="96"/>
      <c r="H628" s="96"/>
      <c r="I628" s="96"/>
      <c r="J628" s="96"/>
      <c r="K628" s="96"/>
      <c r="L628" s="96"/>
      <c r="M628" s="96"/>
      <c r="N628" s="96"/>
      <c r="O628" s="96"/>
      <c r="P628" s="97"/>
    </row>
    <row r="629" spans="2:16" x14ac:dyDescent="0.25">
      <c r="B629" s="95"/>
      <c r="C629" s="96"/>
      <c r="D629" s="96"/>
      <c r="E629" s="96"/>
      <c r="F629" s="96"/>
      <c r="G629" s="96"/>
      <c r="H629" s="96"/>
      <c r="I629" s="96"/>
      <c r="J629" s="96"/>
      <c r="K629" s="96"/>
      <c r="L629" s="96"/>
      <c r="M629" s="96"/>
      <c r="N629" s="96"/>
      <c r="O629" s="96"/>
      <c r="P629" s="97"/>
    </row>
    <row r="630" spans="2:16" x14ac:dyDescent="0.25">
      <c r="B630" s="95"/>
      <c r="C630" s="96"/>
      <c r="D630" s="96"/>
      <c r="E630" s="96"/>
      <c r="F630" s="96"/>
      <c r="G630" s="96"/>
      <c r="H630" s="96"/>
      <c r="I630" s="96"/>
      <c r="J630" s="96"/>
      <c r="K630" s="96"/>
      <c r="L630" s="96"/>
      <c r="M630" s="96"/>
      <c r="N630" s="96"/>
      <c r="O630" s="96"/>
      <c r="P630" s="97"/>
    </row>
    <row r="631" spans="2:16" x14ac:dyDescent="0.25">
      <c r="B631" s="95"/>
      <c r="C631" s="96"/>
      <c r="D631" s="96"/>
      <c r="E631" s="96"/>
      <c r="F631" s="96"/>
      <c r="G631" s="96"/>
      <c r="H631" s="96"/>
      <c r="I631" s="96"/>
      <c r="J631" s="96"/>
      <c r="K631" s="96"/>
      <c r="L631" s="96"/>
      <c r="M631" s="96"/>
      <c r="N631" s="96"/>
      <c r="O631" s="96"/>
      <c r="P631" s="97"/>
    </row>
    <row r="632" spans="2:16" x14ac:dyDescent="0.25">
      <c r="B632" s="95"/>
      <c r="C632" s="96"/>
      <c r="D632" s="96"/>
      <c r="E632" s="96"/>
      <c r="F632" s="96"/>
      <c r="G632" s="96"/>
      <c r="H632" s="96"/>
      <c r="I632" s="96"/>
      <c r="J632" s="96"/>
      <c r="K632" s="96"/>
      <c r="L632" s="96"/>
      <c r="M632" s="96"/>
      <c r="N632" s="96"/>
      <c r="O632" s="96"/>
      <c r="P632" s="97"/>
    </row>
    <row r="633" spans="2:16" x14ac:dyDescent="0.25">
      <c r="B633" s="95"/>
      <c r="C633" s="96"/>
      <c r="D633" s="96"/>
      <c r="E633" s="96"/>
      <c r="F633" s="96"/>
      <c r="G633" s="96"/>
      <c r="H633" s="96"/>
      <c r="I633" s="96"/>
      <c r="J633" s="96"/>
      <c r="K633" s="96"/>
      <c r="L633" s="96"/>
      <c r="M633" s="96"/>
      <c r="N633" s="96"/>
      <c r="O633" s="96"/>
      <c r="P633" s="97"/>
    </row>
    <row r="634" spans="2:16" x14ac:dyDescent="0.25">
      <c r="B634" s="95"/>
      <c r="C634" s="96"/>
      <c r="D634" s="96"/>
      <c r="E634" s="96"/>
      <c r="F634" s="96"/>
      <c r="G634" s="96"/>
      <c r="H634" s="96"/>
      <c r="I634" s="96"/>
      <c r="J634" s="96"/>
      <c r="K634" s="96"/>
      <c r="L634" s="96"/>
      <c r="M634" s="96"/>
      <c r="N634" s="96"/>
      <c r="O634" s="96"/>
      <c r="P634" s="97"/>
    </row>
    <row r="635" spans="2:16" x14ac:dyDescent="0.25">
      <c r="B635" s="95"/>
      <c r="C635" s="96"/>
      <c r="D635" s="96"/>
      <c r="E635" s="96"/>
      <c r="F635" s="96"/>
      <c r="G635" s="96"/>
      <c r="H635" s="96"/>
      <c r="I635" s="96"/>
      <c r="J635" s="96"/>
      <c r="K635" s="96"/>
      <c r="L635" s="96"/>
      <c r="M635" s="96"/>
      <c r="N635" s="96"/>
      <c r="O635" s="96"/>
      <c r="P635" s="97"/>
    </row>
    <row r="636" spans="2:16" x14ac:dyDescent="0.25">
      <c r="B636" s="95"/>
      <c r="C636" s="96"/>
      <c r="D636" s="96"/>
      <c r="E636" s="96"/>
      <c r="F636" s="96"/>
      <c r="G636" s="96"/>
      <c r="H636" s="96"/>
      <c r="I636" s="96"/>
      <c r="J636" s="96"/>
      <c r="K636" s="96"/>
      <c r="L636" s="96"/>
      <c r="M636" s="96"/>
      <c r="N636" s="96"/>
      <c r="O636" s="96"/>
      <c r="P636" s="97"/>
    </row>
    <row r="637" spans="2:16" x14ac:dyDescent="0.25">
      <c r="B637" s="95"/>
      <c r="C637" s="96"/>
      <c r="D637" s="96"/>
      <c r="E637" s="96"/>
      <c r="F637" s="96"/>
      <c r="G637" s="96"/>
      <c r="H637" s="96"/>
      <c r="I637" s="96"/>
      <c r="J637" s="96"/>
      <c r="K637" s="96"/>
      <c r="L637" s="96"/>
      <c r="M637" s="96"/>
      <c r="N637" s="96"/>
      <c r="O637" s="96"/>
      <c r="P637" s="97"/>
    </row>
    <row r="638" spans="2:16" x14ac:dyDescent="0.25">
      <c r="B638" s="95"/>
      <c r="C638" s="96"/>
      <c r="D638" s="96"/>
      <c r="E638" s="96"/>
      <c r="F638" s="96"/>
      <c r="G638" s="96"/>
      <c r="H638" s="96"/>
      <c r="I638" s="96"/>
      <c r="J638" s="96"/>
      <c r="K638" s="96"/>
      <c r="L638" s="96"/>
      <c r="M638" s="96"/>
      <c r="N638" s="96"/>
      <c r="O638" s="96"/>
      <c r="P638" s="97"/>
    </row>
    <row r="639" spans="2:16" x14ac:dyDescent="0.25">
      <c r="B639" s="95"/>
      <c r="C639" s="96"/>
      <c r="D639" s="96"/>
      <c r="E639" s="96"/>
      <c r="F639" s="96"/>
      <c r="G639" s="96"/>
      <c r="H639" s="96"/>
      <c r="I639" s="96"/>
      <c r="J639" s="96"/>
      <c r="K639" s="96"/>
      <c r="L639" s="96"/>
      <c r="M639" s="96"/>
      <c r="N639" s="96"/>
      <c r="O639" s="96"/>
      <c r="P639" s="97"/>
    </row>
    <row r="640" spans="2:16" x14ac:dyDescent="0.25">
      <c r="B640" s="95"/>
      <c r="C640" s="96"/>
      <c r="D640" s="96"/>
      <c r="E640" s="96"/>
      <c r="F640" s="96"/>
      <c r="G640" s="96"/>
      <c r="H640" s="96"/>
      <c r="I640" s="96"/>
      <c r="J640" s="96"/>
      <c r="K640" s="96"/>
      <c r="L640" s="96"/>
      <c r="M640" s="96"/>
      <c r="N640" s="96"/>
      <c r="O640" s="96"/>
      <c r="P640" s="97"/>
    </row>
    <row r="641" spans="2:16" x14ac:dyDescent="0.25">
      <c r="B641" s="95"/>
      <c r="C641" s="96"/>
      <c r="D641" s="96"/>
      <c r="E641" s="96"/>
      <c r="F641" s="96"/>
      <c r="G641" s="96"/>
      <c r="H641" s="96"/>
      <c r="I641" s="96"/>
      <c r="J641" s="96"/>
      <c r="K641" s="96"/>
      <c r="L641" s="96"/>
      <c r="M641" s="96"/>
      <c r="N641" s="96"/>
      <c r="O641" s="96"/>
      <c r="P641" s="97"/>
    </row>
    <row r="642" spans="2:16" x14ac:dyDescent="0.25">
      <c r="B642" s="95"/>
      <c r="C642" s="96"/>
      <c r="D642" s="96"/>
      <c r="E642" s="96"/>
      <c r="F642" s="96"/>
      <c r="G642" s="96"/>
      <c r="H642" s="96"/>
      <c r="I642" s="96"/>
      <c r="J642" s="96"/>
      <c r="K642" s="96"/>
      <c r="L642" s="96"/>
      <c r="M642" s="96"/>
      <c r="N642" s="96"/>
      <c r="O642" s="96"/>
      <c r="P642" s="97"/>
    </row>
    <row r="643" spans="2:16" x14ac:dyDescent="0.25">
      <c r="B643" s="95"/>
      <c r="C643" s="96"/>
      <c r="D643" s="96"/>
      <c r="E643" s="96"/>
      <c r="F643" s="96"/>
      <c r="G643" s="96"/>
      <c r="H643" s="96"/>
      <c r="I643" s="96"/>
      <c r="J643" s="96"/>
      <c r="K643" s="96"/>
      <c r="L643" s="96"/>
      <c r="M643" s="96"/>
      <c r="N643" s="96"/>
      <c r="O643" s="96"/>
      <c r="P643" s="97"/>
    </row>
    <row r="644" spans="2:16" x14ac:dyDescent="0.25">
      <c r="B644" s="95"/>
      <c r="C644" s="96"/>
      <c r="D644" s="96"/>
      <c r="E644" s="96"/>
      <c r="F644" s="96"/>
      <c r="G644" s="96"/>
      <c r="H644" s="96"/>
      <c r="I644" s="96"/>
      <c r="J644" s="96"/>
      <c r="K644" s="96"/>
      <c r="L644" s="96"/>
      <c r="M644" s="96"/>
      <c r="N644" s="96"/>
      <c r="O644" s="96"/>
      <c r="P644" s="97"/>
    </row>
    <row r="645" spans="2:16" x14ac:dyDescent="0.25">
      <c r="B645" s="95"/>
      <c r="C645" s="96"/>
      <c r="D645" s="96"/>
      <c r="E645" s="96"/>
      <c r="F645" s="96"/>
      <c r="G645" s="96"/>
      <c r="H645" s="96"/>
      <c r="I645" s="96"/>
      <c r="J645" s="96"/>
      <c r="K645" s="96"/>
      <c r="L645" s="96"/>
      <c r="M645" s="96"/>
      <c r="N645" s="96"/>
      <c r="O645" s="96"/>
      <c r="P645" s="97"/>
    </row>
    <row r="646" spans="2:16" x14ac:dyDescent="0.25">
      <c r="B646" s="95"/>
      <c r="C646" s="96"/>
      <c r="D646" s="96"/>
      <c r="E646" s="96"/>
      <c r="F646" s="96"/>
      <c r="G646" s="96"/>
      <c r="H646" s="96"/>
      <c r="I646" s="96"/>
      <c r="J646" s="96"/>
      <c r="K646" s="96"/>
      <c r="L646" s="96"/>
      <c r="M646" s="96"/>
      <c r="N646" s="96"/>
      <c r="O646" s="96"/>
      <c r="P646" s="97"/>
    </row>
    <row r="647" spans="2:16" x14ac:dyDescent="0.25">
      <c r="B647" s="95"/>
      <c r="C647" s="96"/>
      <c r="D647" s="96"/>
      <c r="E647" s="96"/>
      <c r="F647" s="96"/>
      <c r="G647" s="96"/>
      <c r="H647" s="96"/>
      <c r="I647" s="96"/>
      <c r="J647" s="96"/>
      <c r="K647" s="96"/>
      <c r="L647" s="96"/>
      <c r="M647" s="96"/>
      <c r="N647" s="96"/>
      <c r="O647" s="96"/>
      <c r="P647" s="97"/>
    </row>
    <row r="648" spans="2:16" x14ac:dyDescent="0.25">
      <c r="B648" s="95"/>
      <c r="C648" s="96"/>
      <c r="D648" s="96"/>
      <c r="E648" s="96"/>
      <c r="F648" s="96"/>
      <c r="G648" s="96"/>
      <c r="H648" s="96"/>
      <c r="I648" s="96"/>
      <c r="J648" s="96"/>
      <c r="K648" s="96"/>
      <c r="L648" s="96"/>
      <c r="M648" s="96"/>
      <c r="N648" s="96"/>
      <c r="O648" s="96"/>
      <c r="P648" s="97"/>
    </row>
    <row r="649" spans="2:16" x14ac:dyDescent="0.25">
      <c r="B649" s="95"/>
      <c r="C649" s="96"/>
      <c r="D649" s="96"/>
      <c r="E649" s="96"/>
      <c r="F649" s="96"/>
      <c r="G649" s="96"/>
      <c r="H649" s="96"/>
      <c r="I649" s="96"/>
      <c r="J649" s="96"/>
      <c r="K649" s="96"/>
      <c r="L649" s="96"/>
      <c r="M649" s="96"/>
      <c r="N649" s="96"/>
      <c r="O649" s="96"/>
      <c r="P649" s="97"/>
    </row>
    <row r="650" spans="2:16" x14ac:dyDescent="0.25">
      <c r="B650" s="95"/>
      <c r="C650" s="96"/>
      <c r="D650" s="96"/>
      <c r="E650" s="96"/>
      <c r="F650" s="96"/>
      <c r="G650" s="96"/>
      <c r="H650" s="96"/>
      <c r="I650" s="96"/>
      <c r="J650" s="96"/>
      <c r="K650" s="96"/>
      <c r="L650" s="96"/>
      <c r="M650" s="96"/>
      <c r="N650" s="96"/>
      <c r="O650" s="96"/>
      <c r="P650" s="97"/>
    </row>
    <row r="651" spans="2:16" x14ac:dyDescent="0.25">
      <c r="B651" s="95"/>
      <c r="C651" s="96"/>
      <c r="D651" s="96"/>
      <c r="E651" s="96"/>
      <c r="F651" s="96"/>
      <c r="G651" s="96"/>
      <c r="H651" s="96"/>
      <c r="I651" s="96"/>
      <c r="J651" s="96"/>
      <c r="K651" s="96"/>
      <c r="L651" s="96"/>
      <c r="M651" s="96"/>
      <c r="N651" s="96"/>
      <c r="O651" s="96"/>
      <c r="P651" s="97"/>
    </row>
    <row r="652" spans="2:16" x14ac:dyDescent="0.25">
      <c r="B652" s="95"/>
      <c r="C652" s="96"/>
      <c r="D652" s="96"/>
      <c r="E652" s="96"/>
      <c r="F652" s="96"/>
      <c r="G652" s="96"/>
      <c r="H652" s="96"/>
      <c r="I652" s="96"/>
      <c r="J652" s="96"/>
      <c r="K652" s="96"/>
      <c r="L652" s="96"/>
      <c r="M652" s="96"/>
      <c r="N652" s="96"/>
      <c r="O652" s="96"/>
      <c r="P652" s="97"/>
    </row>
    <row r="653" spans="2:16" x14ac:dyDescent="0.25">
      <c r="B653" s="95"/>
      <c r="C653" s="96"/>
      <c r="D653" s="96"/>
      <c r="E653" s="96"/>
      <c r="F653" s="96"/>
      <c r="G653" s="96"/>
      <c r="H653" s="96"/>
      <c r="I653" s="96"/>
      <c r="J653" s="96"/>
      <c r="K653" s="96"/>
      <c r="L653" s="96"/>
      <c r="M653" s="96"/>
      <c r="N653" s="96"/>
      <c r="O653" s="96"/>
      <c r="P653" s="97"/>
    </row>
    <row r="654" spans="2:16" x14ac:dyDescent="0.25">
      <c r="B654" s="95"/>
      <c r="C654" s="96"/>
      <c r="D654" s="96"/>
      <c r="E654" s="96"/>
      <c r="F654" s="96"/>
      <c r="G654" s="96"/>
      <c r="H654" s="96"/>
      <c r="I654" s="96"/>
      <c r="J654" s="96"/>
      <c r="K654" s="96"/>
      <c r="L654" s="96"/>
      <c r="M654" s="96"/>
      <c r="N654" s="96"/>
      <c r="O654" s="96"/>
      <c r="P654" s="97"/>
    </row>
    <row r="655" spans="2:16" x14ac:dyDescent="0.25">
      <c r="B655" s="95"/>
      <c r="C655" s="96"/>
      <c r="D655" s="96"/>
      <c r="E655" s="96"/>
      <c r="F655" s="96"/>
      <c r="G655" s="96"/>
      <c r="H655" s="96"/>
      <c r="I655" s="96"/>
      <c r="J655" s="96"/>
      <c r="K655" s="96"/>
      <c r="L655" s="96"/>
      <c r="M655" s="96"/>
      <c r="N655" s="96"/>
      <c r="O655" s="96"/>
      <c r="P655" s="97"/>
    </row>
    <row r="656" spans="2:16" x14ac:dyDescent="0.25">
      <c r="B656" s="95"/>
      <c r="C656" s="96"/>
      <c r="D656" s="96"/>
      <c r="E656" s="96"/>
      <c r="F656" s="96"/>
      <c r="G656" s="96"/>
      <c r="H656" s="96"/>
      <c r="I656" s="96"/>
      <c r="J656" s="96"/>
      <c r="K656" s="96"/>
      <c r="L656" s="96"/>
      <c r="M656" s="96"/>
      <c r="N656" s="96"/>
      <c r="O656" s="96"/>
      <c r="P656" s="97"/>
    </row>
    <row r="657" spans="2:16" x14ac:dyDescent="0.25">
      <c r="B657" s="95"/>
      <c r="C657" s="96"/>
      <c r="D657" s="96"/>
      <c r="E657" s="96"/>
      <c r="F657" s="96"/>
      <c r="G657" s="96"/>
      <c r="H657" s="96"/>
      <c r="I657" s="96"/>
      <c r="J657" s="96"/>
      <c r="K657" s="96"/>
      <c r="L657" s="96"/>
      <c r="M657" s="96"/>
      <c r="N657" s="96"/>
      <c r="O657" s="96"/>
      <c r="P657" s="97"/>
    </row>
    <row r="658" spans="2:16" x14ac:dyDescent="0.25">
      <c r="B658" s="95"/>
      <c r="C658" s="96"/>
      <c r="D658" s="96"/>
      <c r="E658" s="96"/>
      <c r="F658" s="96"/>
      <c r="G658" s="96"/>
      <c r="H658" s="96"/>
      <c r="I658" s="96"/>
      <c r="J658" s="96"/>
      <c r="K658" s="96"/>
      <c r="L658" s="96"/>
      <c r="M658" s="96"/>
      <c r="N658" s="96"/>
      <c r="O658" s="96"/>
      <c r="P658" s="97"/>
    </row>
    <row r="659" spans="2:16" x14ac:dyDescent="0.25">
      <c r="B659" s="95"/>
      <c r="C659" s="96"/>
      <c r="D659" s="96"/>
      <c r="E659" s="96"/>
      <c r="F659" s="96"/>
      <c r="G659" s="96"/>
      <c r="H659" s="96"/>
      <c r="I659" s="96"/>
      <c r="J659" s="96"/>
      <c r="K659" s="96"/>
      <c r="L659" s="96"/>
      <c r="M659" s="96"/>
      <c r="N659" s="96"/>
      <c r="O659" s="96"/>
      <c r="P659" s="97"/>
    </row>
    <row r="660" spans="2:16" x14ac:dyDescent="0.25">
      <c r="B660" s="95"/>
      <c r="C660" s="96"/>
      <c r="D660" s="96"/>
      <c r="E660" s="96"/>
      <c r="F660" s="96"/>
      <c r="G660" s="96"/>
      <c r="H660" s="96"/>
      <c r="I660" s="96"/>
      <c r="J660" s="96"/>
      <c r="K660" s="96"/>
      <c r="L660" s="96"/>
      <c r="M660" s="96"/>
      <c r="N660" s="96"/>
      <c r="O660" s="96"/>
      <c r="P660" s="97"/>
    </row>
    <row r="661" spans="2:16" x14ac:dyDescent="0.25">
      <c r="B661" s="95"/>
      <c r="C661" s="96"/>
      <c r="D661" s="96"/>
      <c r="E661" s="96"/>
      <c r="F661" s="96"/>
      <c r="G661" s="96"/>
      <c r="H661" s="96"/>
      <c r="I661" s="96"/>
      <c r="J661" s="96"/>
      <c r="K661" s="96"/>
      <c r="L661" s="96"/>
      <c r="M661" s="96"/>
      <c r="N661" s="96"/>
      <c r="O661" s="96"/>
      <c r="P661" s="97"/>
    </row>
    <row r="662" spans="2:16" x14ac:dyDescent="0.25">
      <c r="B662" s="95"/>
      <c r="C662" s="96"/>
      <c r="D662" s="96"/>
      <c r="E662" s="96"/>
      <c r="F662" s="96"/>
      <c r="G662" s="96"/>
      <c r="H662" s="96"/>
      <c r="I662" s="96"/>
      <c r="J662" s="96"/>
      <c r="K662" s="96"/>
      <c r="L662" s="96"/>
      <c r="M662" s="96"/>
      <c r="N662" s="96"/>
      <c r="O662" s="96"/>
      <c r="P662" s="97"/>
    </row>
    <row r="663" spans="2:16" x14ac:dyDescent="0.25">
      <c r="B663" s="95"/>
      <c r="C663" s="96"/>
      <c r="D663" s="96"/>
      <c r="E663" s="96"/>
      <c r="F663" s="96"/>
      <c r="G663" s="96"/>
      <c r="H663" s="96"/>
      <c r="I663" s="96"/>
      <c r="J663" s="96"/>
      <c r="K663" s="96"/>
      <c r="L663" s="96"/>
      <c r="M663" s="96"/>
      <c r="N663" s="96"/>
      <c r="O663" s="96"/>
      <c r="P663" s="97"/>
    </row>
    <row r="664" spans="2:16" x14ac:dyDescent="0.25">
      <c r="B664" s="95"/>
      <c r="C664" s="96"/>
      <c r="D664" s="96"/>
      <c r="E664" s="96"/>
      <c r="F664" s="96"/>
      <c r="G664" s="96"/>
      <c r="H664" s="96"/>
      <c r="I664" s="96"/>
      <c r="J664" s="96"/>
      <c r="K664" s="96"/>
      <c r="L664" s="96"/>
      <c r="M664" s="96"/>
      <c r="N664" s="96"/>
      <c r="O664" s="96"/>
      <c r="P664" s="97"/>
    </row>
    <row r="665" spans="2:16" x14ac:dyDescent="0.25">
      <c r="B665" s="95"/>
      <c r="C665" s="96"/>
      <c r="D665" s="96"/>
      <c r="E665" s="96"/>
      <c r="F665" s="96"/>
      <c r="G665" s="96"/>
      <c r="H665" s="96"/>
      <c r="I665" s="96"/>
      <c r="J665" s="96"/>
      <c r="K665" s="96"/>
      <c r="L665" s="96"/>
      <c r="M665" s="96"/>
      <c r="N665" s="96"/>
      <c r="O665" s="96"/>
      <c r="P665" s="97"/>
    </row>
    <row r="666" spans="2:16" x14ac:dyDescent="0.25">
      <c r="B666" s="95"/>
      <c r="C666" s="96"/>
      <c r="D666" s="96"/>
      <c r="E666" s="96"/>
      <c r="F666" s="96"/>
      <c r="G666" s="96"/>
      <c r="H666" s="96"/>
      <c r="I666" s="96"/>
      <c r="J666" s="96"/>
      <c r="K666" s="96"/>
      <c r="L666" s="96"/>
      <c r="M666" s="96"/>
      <c r="N666" s="96"/>
      <c r="O666" s="96"/>
      <c r="P666" s="97"/>
    </row>
    <row r="667" spans="2:16" x14ac:dyDescent="0.25">
      <c r="B667" s="95"/>
      <c r="C667" s="96"/>
      <c r="D667" s="96"/>
      <c r="E667" s="96"/>
      <c r="F667" s="96"/>
      <c r="G667" s="96"/>
      <c r="H667" s="96"/>
      <c r="I667" s="96"/>
      <c r="J667" s="96"/>
      <c r="K667" s="96"/>
      <c r="L667" s="96"/>
      <c r="M667" s="96"/>
      <c r="N667" s="96"/>
      <c r="O667" s="96"/>
      <c r="P667" s="97"/>
    </row>
    <row r="668" spans="2:16" x14ac:dyDescent="0.25">
      <c r="B668" s="95"/>
      <c r="C668" s="96"/>
      <c r="D668" s="96"/>
      <c r="E668" s="96"/>
      <c r="F668" s="96"/>
      <c r="G668" s="96"/>
      <c r="H668" s="96"/>
      <c r="I668" s="96"/>
      <c r="J668" s="96"/>
      <c r="K668" s="96"/>
      <c r="L668" s="96"/>
      <c r="M668" s="96"/>
      <c r="N668" s="96"/>
      <c r="O668" s="96"/>
      <c r="P668" s="97"/>
    </row>
    <row r="669" spans="2:16" x14ac:dyDescent="0.25">
      <c r="B669" s="95"/>
      <c r="C669" s="96"/>
      <c r="D669" s="96"/>
      <c r="E669" s="96"/>
      <c r="F669" s="96"/>
      <c r="G669" s="96"/>
      <c r="H669" s="96"/>
      <c r="I669" s="96"/>
      <c r="J669" s="96"/>
      <c r="K669" s="96"/>
      <c r="L669" s="96"/>
      <c r="M669" s="96"/>
      <c r="N669" s="96"/>
      <c r="O669" s="96"/>
      <c r="P669" s="97"/>
    </row>
    <row r="670" spans="2:16" x14ac:dyDescent="0.25">
      <c r="B670" s="95"/>
      <c r="C670" s="96"/>
      <c r="D670" s="96"/>
      <c r="E670" s="96"/>
      <c r="F670" s="96"/>
      <c r="G670" s="96"/>
      <c r="H670" s="96"/>
      <c r="I670" s="96"/>
      <c r="J670" s="96"/>
      <c r="K670" s="96"/>
      <c r="L670" s="96"/>
      <c r="M670" s="96"/>
      <c r="N670" s="96"/>
      <c r="O670" s="96"/>
      <c r="P670" s="97"/>
    </row>
    <row r="671" spans="2:16" x14ac:dyDescent="0.25">
      <c r="B671" s="95"/>
      <c r="C671" s="96"/>
      <c r="D671" s="96"/>
      <c r="E671" s="96"/>
      <c r="F671" s="96"/>
      <c r="G671" s="96"/>
      <c r="H671" s="96"/>
      <c r="I671" s="96"/>
      <c r="J671" s="96"/>
      <c r="K671" s="96"/>
      <c r="L671" s="96"/>
      <c r="M671" s="96"/>
      <c r="N671" s="96"/>
      <c r="O671" s="96"/>
      <c r="P671" s="97"/>
    </row>
    <row r="672" spans="2:16" x14ac:dyDescent="0.25">
      <c r="B672" s="95"/>
      <c r="C672" s="96"/>
      <c r="D672" s="96"/>
      <c r="E672" s="96"/>
      <c r="F672" s="96"/>
      <c r="G672" s="96"/>
      <c r="H672" s="96"/>
      <c r="I672" s="96"/>
      <c r="J672" s="96"/>
      <c r="K672" s="96"/>
      <c r="L672" s="96"/>
      <c r="M672" s="96"/>
      <c r="N672" s="96"/>
      <c r="O672" s="96"/>
      <c r="P672" s="97"/>
    </row>
    <row r="673" spans="2:16" x14ac:dyDescent="0.25">
      <c r="B673" s="95"/>
      <c r="C673" s="96"/>
      <c r="D673" s="96"/>
      <c r="E673" s="96"/>
      <c r="F673" s="96"/>
      <c r="G673" s="96"/>
      <c r="H673" s="96"/>
      <c r="I673" s="96"/>
      <c r="J673" s="96"/>
      <c r="K673" s="96"/>
      <c r="L673" s="96"/>
      <c r="M673" s="96"/>
      <c r="N673" s="96"/>
      <c r="O673" s="96"/>
      <c r="P673" s="97"/>
    </row>
    <row r="674" spans="2:16" x14ac:dyDescent="0.25">
      <c r="B674" s="95"/>
      <c r="C674" s="96"/>
      <c r="D674" s="96"/>
      <c r="E674" s="96"/>
      <c r="F674" s="96"/>
      <c r="G674" s="96"/>
      <c r="H674" s="96"/>
      <c r="I674" s="96"/>
      <c r="J674" s="96"/>
      <c r="K674" s="96"/>
      <c r="L674" s="96"/>
      <c r="M674" s="96"/>
      <c r="N674" s="96"/>
      <c r="O674" s="96"/>
      <c r="P674" s="97"/>
    </row>
    <row r="675" spans="2:16" x14ac:dyDescent="0.25">
      <c r="B675" s="95"/>
      <c r="C675" s="96"/>
      <c r="D675" s="96"/>
      <c r="E675" s="96"/>
      <c r="F675" s="96"/>
      <c r="G675" s="96"/>
      <c r="H675" s="96"/>
      <c r="I675" s="96"/>
      <c r="J675" s="96"/>
      <c r="K675" s="96"/>
      <c r="L675" s="96"/>
      <c r="M675" s="96"/>
      <c r="N675" s="96"/>
      <c r="O675" s="96"/>
      <c r="P675" s="97"/>
    </row>
    <row r="676" spans="2:16" x14ac:dyDescent="0.25">
      <c r="B676" s="95"/>
      <c r="C676" s="96"/>
      <c r="D676" s="96"/>
      <c r="E676" s="96"/>
      <c r="F676" s="96"/>
      <c r="G676" s="96"/>
      <c r="H676" s="96"/>
      <c r="I676" s="96"/>
      <c r="J676" s="96"/>
      <c r="K676" s="96"/>
      <c r="L676" s="96"/>
      <c r="M676" s="96"/>
      <c r="N676" s="96"/>
      <c r="O676" s="96"/>
      <c r="P676" s="97"/>
    </row>
    <row r="677" spans="2:16" x14ac:dyDescent="0.25">
      <c r="B677" s="95"/>
      <c r="C677" s="96"/>
      <c r="D677" s="96"/>
      <c r="E677" s="96"/>
      <c r="F677" s="96"/>
      <c r="G677" s="96"/>
      <c r="H677" s="96"/>
      <c r="I677" s="96"/>
      <c r="J677" s="96"/>
      <c r="K677" s="96"/>
      <c r="L677" s="96"/>
      <c r="M677" s="96"/>
      <c r="N677" s="96"/>
      <c r="O677" s="96"/>
      <c r="P677" s="97"/>
    </row>
    <row r="678" spans="2:16" x14ac:dyDescent="0.25">
      <c r="B678" s="95"/>
      <c r="C678" s="96"/>
      <c r="D678" s="96"/>
      <c r="E678" s="96"/>
      <c r="F678" s="96"/>
      <c r="G678" s="96"/>
      <c r="H678" s="96"/>
      <c r="I678" s="96"/>
      <c r="J678" s="96"/>
      <c r="K678" s="96"/>
      <c r="L678" s="96"/>
      <c r="M678" s="96"/>
      <c r="N678" s="96"/>
      <c r="O678" s="96"/>
      <c r="P678" s="97"/>
    </row>
    <row r="679" spans="2:16" x14ac:dyDescent="0.25">
      <c r="B679" s="95"/>
      <c r="C679" s="96"/>
      <c r="D679" s="96"/>
      <c r="E679" s="96"/>
      <c r="F679" s="96"/>
      <c r="G679" s="96"/>
      <c r="H679" s="96"/>
      <c r="I679" s="96"/>
      <c r="J679" s="96"/>
      <c r="K679" s="96"/>
      <c r="L679" s="96"/>
      <c r="M679" s="96"/>
      <c r="N679" s="96"/>
      <c r="O679" s="96"/>
      <c r="P679" s="97"/>
    </row>
    <row r="680" spans="2:16" x14ac:dyDescent="0.25">
      <c r="B680" s="95"/>
      <c r="C680" s="96"/>
      <c r="D680" s="96"/>
      <c r="E680" s="96"/>
      <c r="F680" s="96"/>
      <c r="G680" s="96"/>
      <c r="H680" s="96"/>
      <c r="I680" s="96"/>
      <c r="J680" s="96"/>
      <c r="K680" s="96"/>
      <c r="L680" s="96"/>
      <c r="M680" s="96"/>
      <c r="N680" s="96"/>
      <c r="O680" s="96"/>
      <c r="P680" s="97"/>
    </row>
    <row r="681" spans="2:16" x14ac:dyDescent="0.25">
      <c r="B681" s="95"/>
      <c r="C681" s="96"/>
      <c r="D681" s="96"/>
      <c r="E681" s="96"/>
      <c r="F681" s="96"/>
      <c r="G681" s="96"/>
      <c r="H681" s="96"/>
      <c r="I681" s="96"/>
      <c r="J681" s="96"/>
      <c r="K681" s="96"/>
      <c r="L681" s="96"/>
      <c r="M681" s="96"/>
      <c r="N681" s="96"/>
      <c r="O681" s="96"/>
      <c r="P681" s="97"/>
    </row>
    <row r="682" spans="2:16" x14ac:dyDescent="0.25">
      <c r="B682" s="95"/>
      <c r="C682" s="96"/>
      <c r="D682" s="96"/>
      <c r="E682" s="96"/>
      <c r="F682" s="96"/>
      <c r="G682" s="96"/>
      <c r="H682" s="96"/>
      <c r="I682" s="96"/>
      <c r="J682" s="96"/>
      <c r="K682" s="96"/>
      <c r="L682" s="96"/>
      <c r="M682" s="96"/>
      <c r="N682" s="96"/>
      <c r="O682" s="96"/>
      <c r="P682" s="97"/>
    </row>
    <row r="683" spans="2:16" x14ac:dyDescent="0.25">
      <c r="B683" s="95"/>
      <c r="C683" s="96"/>
      <c r="D683" s="96"/>
      <c r="E683" s="96"/>
      <c r="F683" s="96"/>
      <c r="G683" s="96"/>
      <c r="H683" s="96"/>
      <c r="I683" s="96"/>
      <c r="J683" s="96"/>
      <c r="K683" s="96"/>
      <c r="L683" s="96"/>
      <c r="M683" s="96"/>
      <c r="N683" s="96"/>
      <c r="O683" s="96"/>
      <c r="P683" s="97"/>
    </row>
    <row r="684" spans="2:16" x14ac:dyDescent="0.25">
      <c r="B684" s="95"/>
      <c r="C684" s="96"/>
      <c r="D684" s="96"/>
      <c r="E684" s="96"/>
      <c r="F684" s="96"/>
      <c r="G684" s="96"/>
      <c r="H684" s="96"/>
      <c r="I684" s="96"/>
      <c r="J684" s="96"/>
      <c r="K684" s="96"/>
      <c r="L684" s="96"/>
      <c r="M684" s="96"/>
      <c r="N684" s="96"/>
      <c r="O684" s="96"/>
      <c r="P684" s="97"/>
    </row>
    <row r="685" spans="2:16" x14ac:dyDescent="0.25">
      <c r="B685" s="95"/>
      <c r="C685" s="96"/>
      <c r="D685" s="96"/>
      <c r="E685" s="96"/>
      <c r="F685" s="96"/>
      <c r="G685" s="96"/>
      <c r="H685" s="96"/>
      <c r="I685" s="96"/>
      <c r="J685" s="96"/>
      <c r="K685" s="96"/>
      <c r="L685" s="96"/>
      <c r="M685" s="96"/>
      <c r="N685" s="96"/>
      <c r="O685" s="96"/>
      <c r="P685" s="97"/>
    </row>
    <row r="686" spans="2:16" x14ac:dyDescent="0.25">
      <c r="B686" s="95"/>
      <c r="C686" s="96"/>
      <c r="D686" s="96"/>
      <c r="E686" s="96"/>
      <c r="F686" s="96"/>
      <c r="G686" s="96"/>
      <c r="H686" s="96"/>
      <c r="I686" s="96"/>
      <c r="J686" s="96"/>
      <c r="K686" s="96"/>
      <c r="L686" s="96"/>
      <c r="M686" s="96"/>
      <c r="N686" s="96"/>
      <c r="O686" s="96"/>
      <c r="P686" s="97"/>
    </row>
    <row r="687" spans="2:16" x14ac:dyDescent="0.25">
      <c r="B687" s="95"/>
      <c r="C687" s="96"/>
      <c r="D687" s="96"/>
      <c r="E687" s="96"/>
      <c r="F687" s="96"/>
      <c r="G687" s="96"/>
      <c r="H687" s="96"/>
      <c r="I687" s="96"/>
      <c r="J687" s="96"/>
      <c r="K687" s="96"/>
      <c r="L687" s="96"/>
      <c r="M687" s="96"/>
      <c r="N687" s="96"/>
      <c r="O687" s="96"/>
      <c r="P687" s="97"/>
    </row>
    <row r="688" spans="2:16" x14ac:dyDescent="0.25">
      <c r="B688" s="95"/>
      <c r="C688" s="96"/>
      <c r="D688" s="96"/>
      <c r="E688" s="96"/>
      <c r="F688" s="96"/>
      <c r="G688" s="96"/>
      <c r="H688" s="96"/>
      <c r="I688" s="96"/>
      <c r="J688" s="96"/>
      <c r="K688" s="96"/>
      <c r="L688" s="96"/>
      <c r="M688" s="96"/>
      <c r="N688" s="96"/>
      <c r="O688" s="96"/>
      <c r="P688" s="97"/>
    </row>
    <row r="689" spans="2:16" x14ac:dyDescent="0.25">
      <c r="B689" s="95"/>
      <c r="C689" s="96"/>
      <c r="D689" s="96"/>
      <c r="E689" s="96"/>
      <c r="F689" s="96"/>
      <c r="G689" s="96"/>
      <c r="H689" s="96"/>
      <c r="I689" s="96"/>
      <c r="J689" s="96"/>
      <c r="K689" s="96"/>
      <c r="L689" s="96"/>
      <c r="M689" s="96"/>
      <c r="N689" s="96"/>
      <c r="O689" s="96"/>
      <c r="P689" s="97"/>
    </row>
    <row r="690" spans="2:16" x14ac:dyDescent="0.25">
      <c r="B690" s="95"/>
      <c r="C690" s="96"/>
      <c r="D690" s="96"/>
      <c r="E690" s="96"/>
      <c r="F690" s="96"/>
      <c r="G690" s="96"/>
      <c r="H690" s="96"/>
      <c r="I690" s="96"/>
      <c r="J690" s="96"/>
      <c r="K690" s="96"/>
      <c r="L690" s="96"/>
      <c r="M690" s="96"/>
      <c r="N690" s="96"/>
      <c r="O690" s="96"/>
      <c r="P690" s="97"/>
    </row>
    <row r="691" spans="2:16" x14ac:dyDescent="0.25">
      <c r="B691" s="95"/>
      <c r="C691" s="96"/>
      <c r="D691" s="96"/>
      <c r="E691" s="96"/>
      <c r="F691" s="96"/>
      <c r="G691" s="96"/>
      <c r="H691" s="96"/>
      <c r="I691" s="96"/>
      <c r="J691" s="96"/>
      <c r="K691" s="96"/>
      <c r="L691" s="96"/>
      <c r="M691" s="96"/>
      <c r="N691" s="96"/>
      <c r="O691" s="96"/>
      <c r="P691" s="97"/>
    </row>
    <row r="692" spans="2:16" x14ac:dyDescent="0.25">
      <c r="B692" s="95"/>
      <c r="C692" s="96"/>
      <c r="D692" s="96"/>
      <c r="E692" s="96"/>
      <c r="F692" s="96"/>
      <c r="G692" s="96"/>
      <c r="H692" s="96"/>
      <c r="I692" s="96"/>
      <c r="J692" s="96"/>
      <c r="K692" s="96"/>
      <c r="L692" s="96"/>
      <c r="M692" s="96"/>
      <c r="N692" s="96"/>
      <c r="O692" s="96"/>
      <c r="P692" s="97"/>
    </row>
    <row r="693" spans="2:16" x14ac:dyDescent="0.25">
      <c r="B693" s="95"/>
      <c r="C693" s="96"/>
      <c r="D693" s="96"/>
      <c r="E693" s="96"/>
      <c r="F693" s="96"/>
      <c r="G693" s="96"/>
      <c r="H693" s="96"/>
      <c r="I693" s="96"/>
      <c r="J693" s="96"/>
      <c r="K693" s="96"/>
      <c r="L693" s="96"/>
      <c r="M693" s="96"/>
      <c r="N693" s="96"/>
      <c r="O693" s="96"/>
      <c r="P693" s="97"/>
    </row>
    <row r="694" spans="2:16" x14ac:dyDescent="0.25">
      <c r="B694" s="95"/>
      <c r="C694" s="96"/>
      <c r="D694" s="96"/>
      <c r="E694" s="96"/>
      <c r="F694" s="96"/>
      <c r="G694" s="96"/>
      <c r="H694" s="96"/>
      <c r="I694" s="96"/>
      <c r="J694" s="96"/>
      <c r="K694" s="96"/>
      <c r="L694" s="96"/>
      <c r="M694" s="96"/>
      <c r="N694" s="96"/>
      <c r="O694" s="96"/>
      <c r="P694" s="97"/>
    </row>
    <row r="695" spans="2:16" x14ac:dyDescent="0.25">
      <c r="B695" s="95"/>
      <c r="C695" s="96"/>
      <c r="D695" s="96"/>
      <c r="E695" s="96"/>
      <c r="F695" s="96"/>
      <c r="G695" s="96"/>
      <c r="H695" s="96"/>
      <c r="I695" s="96"/>
      <c r="J695" s="96"/>
      <c r="K695" s="96"/>
      <c r="L695" s="96"/>
      <c r="M695" s="96"/>
      <c r="N695" s="96"/>
      <c r="O695" s="96"/>
      <c r="P695" s="97"/>
    </row>
    <row r="696" spans="2:16" x14ac:dyDescent="0.25">
      <c r="B696" s="95"/>
      <c r="C696" s="96"/>
      <c r="D696" s="96"/>
      <c r="E696" s="96"/>
      <c r="F696" s="96"/>
      <c r="G696" s="96"/>
      <c r="H696" s="96"/>
      <c r="I696" s="96"/>
      <c r="J696" s="96"/>
      <c r="K696" s="96"/>
      <c r="L696" s="96"/>
      <c r="M696" s="96"/>
      <c r="N696" s="96"/>
      <c r="O696" s="96"/>
      <c r="P696" s="97"/>
    </row>
    <row r="697" spans="2:16" x14ac:dyDescent="0.25">
      <c r="B697" s="95"/>
      <c r="C697" s="96"/>
      <c r="D697" s="96"/>
      <c r="E697" s="96"/>
      <c r="F697" s="96"/>
      <c r="G697" s="96"/>
      <c r="H697" s="96"/>
      <c r="I697" s="96"/>
      <c r="J697" s="96"/>
      <c r="K697" s="96"/>
      <c r="L697" s="96"/>
      <c r="M697" s="96"/>
      <c r="N697" s="96"/>
      <c r="O697" s="96"/>
      <c r="P697" s="97"/>
    </row>
    <row r="698" spans="2:16" x14ac:dyDescent="0.25">
      <c r="B698" s="95"/>
      <c r="C698" s="96"/>
      <c r="D698" s="96"/>
      <c r="E698" s="96"/>
      <c r="F698" s="96"/>
      <c r="G698" s="96"/>
      <c r="H698" s="96"/>
      <c r="I698" s="96"/>
      <c r="J698" s="96"/>
      <c r="K698" s="96"/>
      <c r="L698" s="96"/>
      <c r="M698" s="96"/>
      <c r="N698" s="96"/>
      <c r="O698" s="96"/>
      <c r="P698" s="97"/>
    </row>
    <row r="699" spans="2:16" x14ac:dyDescent="0.25">
      <c r="B699" s="95"/>
      <c r="C699" s="96"/>
      <c r="D699" s="96"/>
      <c r="E699" s="96"/>
      <c r="F699" s="96"/>
      <c r="G699" s="96"/>
      <c r="H699" s="96"/>
      <c r="I699" s="96"/>
      <c r="J699" s="96"/>
      <c r="K699" s="96"/>
      <c r="L699" s="96"/>
      <c r="M699" s="96"/>
      <c r="N699" s="96"/>
      <c r="O699" s="96"/>
      <c r="P699" s="97"/>
    </row>
    <row r="700" spans="2:16" x14ac:dyDescent="0.25">
      <c r="B700" s="95"/>
      <c r="C700" s="96"/>
      <c r="D700" s="96"/>
      <c r="E700" s="96"/>
      <c r="F700" s="96"/>
      <c r="G700" s="96"/>
      <c r="H700" s="96"/>
      <c r="I700" s="96"/>
      <c r="J700" s="96"/>
      <c r="K700" s="96"/>
      <c r="L700" s="96"/>
      <c r="M700" s="96"/>
      <c r="N700" s="96"/>
      <c r="O700" s="96"/>
      <c r="P700" s="97"/>
    </row>
    <row r="701" spans="2:16" x14ac:dyDescent="0.25">
      <c r="B701" s="95"/>
      <c r="C701" s="96"/>
      <c r="D701" s="96"/>
      <c r="E701" s="96"/>
      <c r="F701" s="96"/>
      <c r="G701" s="96"/>
      <c r="H701" s="96"/>
      <c r="I701" s="96"/>
      <c r="J701" s="96"/>
      <c r="K701" s="96"/>
      <c r="L701" s="96"/>
      <c r="M701" s="96"/>
      <c r="N701" s="96"/>
      <c r="O701" s="96"/>
      <c r="P701" s="97"/>
    </row>
    <row r="702" spans="2:16" x14ac:dyDescent="0.25">
      <c r="B702" s="95"/>
      <c r="C702" s="96"/>
      <c r="D702" s="96"/>
      <c r="E702" s="96"/>
      <c r="F702" s="96"/>
      <c r="G702" s="96"/>
      <c r="H702" s="96"/>
      <c r="I702" s="96"/>
      <c r="J702" s="96"/>
      <c r="K702" s="96"/>
      <c r="L702" s="96"/>
      <c r="M702" s="96"/>
      <c r="N702" s="96"/>
      <c r="O702" s="96"/>
      <c r="P702" s="97"/>
    </row>
    <row r="703" spans="2:16" x14ac:dyDescent="0.25">
      <c r="B703" s="95"/>
      <c r="C703" s="96"/>
      <c r="D703" s="96"/>
      <c r="E703" s="96"/>
      <c r="F703" s="96"/>
      <c r="G703" s="96"/>
      <c r="H703" s="96"/>
      <c r="I703" s="96"/>
      <c r="J703" s="96"/>
      <c r="K703" s="96"/>
      <c r="L703" s="96"/>
      <c r="M703" s="96"/>
      <c r="N703" s="96"/>
      <c r="O703" s="96"/>
      <c r="P703" s="97"/>
    </row>
    <row r="704" spans="2:16" x14ac:dyDescent="0.25">
      <c r="B704" s="95"/>
      <c r="C704" s="96"/>
      <c r="D704" s="96"/>
      <c r="E704" s="96"/>
      <c r="F704" s="96"/>
      <c r="G704" s="96"/>
      <c r="H704" s="96"/>
      <c r="I704" s="96"/>
      <c r="J704" s="96"/>
      <c r="K704" s="96"/>
      <c r="L704" s="96"/>
      <c r="M704" s="96"/>
      <c r="N704" s="96"/>
      <c r="O704" s="96"/>
      <c r="P704" s="97"/>
    </row>
    <row r="705" spans="2:16" x14ac:dyDescent="0.25">
      <c r="B705" s="95"/>
      <c r="C705" s="96"/>
      <c r="D705" s="96"/>
      <c r="E705" s="96"/>
      <c r="F705" s="96"/>
      <c r="G705" s="96"/>
      <c r="H705" s="96"/>
      <c r="I705" s="96"/>
      <c r="J705" s="96"/>
      <c r="K705" s="96"/>
      <c r="L705" s="96"/>
      <c r="M705" s="96"/>
      <c r="N705" s="96"/>
      <c r="O705" s="96"/>
      <c r="P705" s="97"/>
    </row>
    <row r="706" spans="2:16" x14ac:dyDescent="0.25">
      <c r="B706" s="95"/>
      <c r="C706" s="96"/>
      <c r="D706" s="96"/>
      <c r="E706" s="96"/>
      <c r="F706" s="96"/>
      <c r="G706" s="96"/>
      <c r="H706" s="96"/>
      <c r="I706" s="96"/>
      <c r="J706" s="96"/>
      <c r="K706" s="96"/>
      <c r="L706" s="96"/>
      <c r="M706" s="96"/>
      <c r="N706" s="96"/>
      <c r="O706" s="96"/>
      <c r="P706" s="97"/>
    </row>
    <row r="707" spans="2:16" x14ac:dyDescent="0.25">
      <c r="B707" s="95"/>
      <c r="C707" s="96"/>
      <c r="D707" s="96"/>
      <c r="E707" s="96"/>
      <c r="F707" s="96"/>
      <c r="G707" s="96"/>
      <c r="H707" s="96"/>
      <c r="I707" s="96"/>
      <c r="J707" s="96"/>
      <c r="K707" s="96"/>
      <c r="L707" s="96"/>
      <c r="M707" s="96"/>
      <c r="N707" s="96"/>
      <c r="O707" s="96"/>
      <c r="P707" s="97"/>
    </row>
    <row r="708" spans="2:16" x14ac:dyDescent="0.25">
      <c r="B708" s="95"/>
      <c r="C708" s="96"/>
      <c r="D708" s="96"/>
      <c r="E708" s="96"/>
      <c r="F708" s="96"/>
      <c r="G708" s="96"/>
      <c r="H708" s="96"/>
      <c r="I708" s="96"/>
      <c r="J708" s="96"/>
      <c r="K708" s="96"/>
      <c r="L708" s="96"/>
      <c r="M708" s="96"/>
      <c r="N708" s="96"/>
      <c r="O708" s="96"/>
      <c r="P708" s="97"/>
    </row>
    <row r="709" spans="2:16" x14ac:dyDescent="0.25">
      <c r="B709" s="95"/>
      <c r="C709" s="96"/>
      <c r="D709" s="96"/>
      <c r="E709" s="96"/>
      <c r="F709" s="96"/>
      <c r="G709" s="96"/>
      <c r="H709" s="96"/>
      <c r="I709" s="96"/>
      <c r="J709" s="96"/>
      <c r="K709" s="96"/>
      <c r="L709" s="96"/>
      <c r="M709" s="96"/>
      <c r="N709" s="96"/>
      <c r="O709" s="96"/>
      <c r="P709" s="97"/>
    </row>
    <row r="710" spans="2:16" x14ac:dyDescent="0.25">
      <c r="B710" s="95"/>
      <c r="C710" s="96"/>
      <c r="D710" s="96"/>
      <c r="E710" s="96"/>
      <c r="F710" s="96"/>
      <c r="G710" s="96"/>
      <c r="H710" s="96"/>
      <c r="I710" s="96"/>
      <c r="J710" s="96"/>
      <c r="K710" s="96"/>
      <c r="L710" s="96"/>
      <c r="M710" s="96"/>
      <c r="N710" s="96"/>
      <c r="O710" s="96"/>
      <c r="P710" s="97"/>
    </row>
    <row r="711" spans="2:16" x14ac:dyDescent="0.25">
      <c r="B711" s="95"/>
      <c r="C711" s="96"/>
      <c r="D711" s="96"/>
      <c r="E711" s="96"/>
      <c r="F711" s="96"/>
      <c r="G711" s="96"/>
      <c r="H711" s="96"/>
      <c r="I711" s="96"/>
      <c r="J711" s="96"/>
      <c r="K711" s="96"/>
      <c r="L711" s="96"/>
      <c r="M711" s="96"/>
      <c r="N711" s="96"/>
      <c r="O711" s="96"/>
      <c r="P711" s="97"/>
    </row>
    <row r="712" spans="2:16" x14ac:dyDescent="0.25">
      <c r="B712" s="95"/>
      <c r="C712" s="96"/>
      <c r="D712" s="96"/>
      <c r="E712" s="96"/>
      <c r="F712" s="96"/>
      <c r="G712" s="96"/>
      <c r="H712" s="96"/>
      <c r="I712" s="96"/>
      <c r="J712" s="96"/>
      <c r="K712" s="96"/>
      <c r="L712" s="96"/>
      <c r="M712" s="96"/>
      <c r="N712" s="96"/>
      <c r="O712" s="96"/>
      <c r="P712" s="97"/>
    </row>
    <row r="713" spans="2:16" x14ac:dyDescent="0.25">
      <c r="B713" s="95"/>
      <c r="C713" s="96"/>
      <c r="D713" s="96"/>
      <c r="E713" s="96"/>
      <c r="F713" s="96"/>
      <c r="G713" s="96"/>
      <c r="H713" s="96"/>
      <c r="I713" s="96"/>
      <c r="J713" s="96"/>
      <c r="K713" s="96"/>
      <c r="L713" s="96"/>
      <c r="M713" s="96"/>
      <c r="N713" s="96"/>
      <c r="O713" s="96"/>
      <c r="P713" s="97"/>
    </row>
    <row r="714" spans="2:16" x14ac:dyDescent="0.25">
      <c r="B714" s="95"/>
      <c r="C714" s="96"/>
      <c r="D714" s="96"/>
      <c r="E714" s="96"/>
      <c r="F714" s="96"/>
      <c r="G714" s="96"/>
      <c r="H714" s="96"/>
      <c r="I714" s="96"/>
      <c r="J714" s="96"/>
      <c r="K714" s="96"/>
      <c r="L714" s="96"/>
      <c r="M714" s="96"/>
      <c r="N714" s="96"/>
      <c r="O714" s="96"/>
      <c r="P714" s="97"/>
    </row>
    <row r="715" spans="2:16" x14ac:dyDescent="0.25">
      <c r="B715" s="95"/>
      <c r="C715" s="96"/>
      <c r="D715" s="96"/>
      <c r="E715" s="96"/>
      <c r="F715" s="96"/>
      <c r="G715" s="96"/>
      <c r="H715" s="96"/>
      <c r="I715" s="96"/>
      <c r="J715" s="96"/>
      <c r="K715" s="96"/>
      <c r="L715" s="96"/>
      <c r="M715" s="96"/>
      <c r="N715" s="96"/>
      <c r="O715" s="96"/>
      <c r="P715" s="97"/>
    </row>
    <row r="716" spans="2:16" x14ac:dyDescent="0.25">
      <c r="B716" s="95"/>
      <c r="C716" s="96"/>
      <c r="D716" s="96"/>
      <c r="E716" s="96"/>
      <c r="F716" s="96"/>
      <c r="G716" s="96"/>
      <c r="H716" s="96"/>
      <c r="I716" s="96"/>
      <c r="J716" s="96"/>
      <c r="K716" s="96"/>
      <c r="L716" s="96"/>
      <c r="M716" s="96"/>
      <c r="N716" s="96"/>
      <c r="O716" s="96"/>
      <c r="P716" s="97"/>
    </row>
    <row r="717" spans="2:16" x14ac:dyDescent="0.25">
      <c r="B717" s="95"/>
      <c r="C717" s="96"/>
      <c r="D717" s="96"/>
      <c r="E717" s="96"/>
      <c r="F717" s="96"/>
      <c r="G717" s="96"/>
      <c r="H717" s="96"/>
      <c r="I717" s="96"/>
      <c r="J717" s="96"/>
      <c r="K717" s="96"/>
      <c r="L717" s="96"/>
      <c r="M717" s="96"/>
      <c r="N717" s="96"/>
      <c r="O717" s="96"/>
      <c r="P717" s="97"/>
    </row>
    <row r="718" spans="2:16" x14ac:dyDescent="0.25">
      <c r="B718" s="95"/>
      <c r="C718" s="96"/>
      <c r="D718" s="96"/>
      <c r="E718" s="96"/>
      <c r="F718" s="96"/>
      <c r="G718" s="96"/>
      <c r="H718" s="96"/>
      <c r="I718" s="96"/>
      <c r="J718" s="96"/>
      <c r="K718" s="96"/>
      <c r="L718" s="96"/>
      <c r="M718" s="96"/>
      <c r="N718" s="96"/>
      <c r="O718" s="96"/>
      <c r="P718" s="97"/>
    </row>
    <row r="719" spans="2:16" x14ac:dyDescent="0.25">
      <c r="B719" s="95"/>
      <c r="C719" s="96"/>
      <c r="D719" s="96"/>
      <c r="E719" s="96"/>
      <c r="F719" s="96"/>
      <c r="G719" s="96"/>
      <c r="H719" s="96"/>
      <c r="I719" s="96"/>
      <c r="J719" s="96"/>
      <c r="K719" s="96"/>
      <c r="L719" s="96"/>
      <c r="M719" s="96"/>
      <c r="N719" s="96"/>
      <c r="O719" s="96"/>
      <c r="P719" s="97"/>
    </row>
    <row r="720" spans="2:16" x14ac:dyDescent="0.25">
      <c r="B720" s="95"/>
      <c r="C720" s="96"/>
      <c r="D720" s="96"/>
      <c r="E720" s="96"/>
      <c r="F720" s="96"/>
      <c r="G720" s="96"/>
      <c r="H720" s="96"/>
      <c r="I720" s="96"/>
      <c r="J720" s="96"/>
      <c r="K720" s="96"/>
      <c r="L720" s="96"/>
      <c r="M720" s="96"/>
      <c r="N720" s="96"/>
      <c r="O720" s="96"/>
      <c r="P720" s="97"/>
    </row>
    <row r="721" spans="2:16" x14ac:dyDescent="0.25">
      <c r="B721" s="95"/>
      <c r="C721" s="96"/>
      <c r="D721" s="96"/>
      <c r="E721" s="96"/>
      <c r="F721" s="96"/>
      <c r="G721" s="96"/>
      <c r="H721" s="96"/>
      <c r="I721" s="96"/>
      <c r="J721" s="96"/>
      <c r="K721" s="96"/>
      <c r="L721" s="96"/>
      <c r="M721" s="96"/>
      <c r="N721" s="96"/>
      <c r="O721" s="96"/>
      <c r="P721" s="97"/>
    </row>
    <row r="722" spans="2:16" x14ac:dyDescent="0.25">
      <c r="B722" s="95"/>
      <c r="C722" s="96"/>
      <c r="D722" s="96"/>
      <c r="E722" s="96"/>
      <c r="F722" s="96"/>
      <c r="G722" s="96"/>
      <c r="H722" s="96"/>
      <c r="I722" s="96"/>
      <c r="J722" s="96"/>
      <c r="K722" s="96"/>
      <c r="L722" s="96"/>
      <c r="M722" s="96"/>
      <c r="N722" s="96"/>
      <c r="O722" s="96"/>
      <c r="P722" s="97"/>
    </row>
    <row r="723" spans="2:16" x14ac:dyDescent="0.25">
      <c r="B723" s="95"/>
      <c r="C723" s="96"/>
      <c r="D723" s="96"/>
      <c r="E723" s="96"/>
      <c r="F723" s="96"/>
      <c r="G723" s="96"/>
      <c r="H723" s="96"/>
      <c r="I723" s="96"/>
      <c r="J723" s="96"/>
      <c r="K723" s="96"/>
      <c r="L723" s="96"/>
      <c r="M723" s="96"/>
      <c r="N723" s="96"/>
      <c r="O723" s="96"/>
      <c r="P723" s="97"/>
    </row>
    <row r="724" spans="2:16" x14ac:dyDescent="0.25">
      <c r="B724" s="95"/>
      <c r="C724" s="96"/>
      <c r="D724" s="96"/>
      <c r="E724" s="96"/>
      <c r="F724" s="96"/>
      <c r="G724" s="96"/>
      <c r="H724" s="96"/>
      <c r="I724" s="96"/>
      <c r="J724" s="96"/>
      <c r="K724" s="96"/>
      <c r="L724" s="96"/>
      <c r="M724" s="96"/>
      <c r="N724" s="96"/>
      <c r="O724" s="96"/>
      <c r="P724" s="97"/>
    </row>
    <row r="725" spans="2:16" ht="15.75" thickBot="1" x14ac:dyDescent="0.3">
      <c r="B725" s="98"/>
      <c r="C725" s="99"/>
      <c r="D725" s="99"/>
      <c r="E725" s="99"/>
      <c r="F725" s="99"/>
      <c r="G725" s="99"/>
      <c r="H725" s="99"/>
      <c r="I725" s="99"/>
      <c r="J725" s="99"/>
      <c r="K725" s="99"/>
      <c r="L725" s="99"/>
      <c r="M725" s="99"/>
      <c r="N725" s="99"/>
      <c r="O725" s="99"/>
      <c r="P725" s="100"/>
    </row>
    <row r="726" spans="2:16" ht="15.75" thickTop="1" x14ac:dyDescent="0.25">
      <c r="B726" s="59"/>
      <c r="C726" s="59"/>
      <c r="D726" s="59"/>
      <c r="E726" s="59"/>
      <c r="F726" s="59"/>
      <c r="G726" s="59"/>
      <c r="I726" s="59"/>
      <c r="L726" s="59"/>
      <c r="M726" s="59"/>
      <c r="O726" s="59"/>
    </row>
  </sheetData>
  <sheetProtection algorithmName="SHA-512" hashValue="JU24gKStblr3CEh8ydYfc05sj+vhlURxrE3G6uhkdvjCrIVMG2kDREgu3dJLcavYCOUKH6LVnM/x1KPxi6hVyg==" saltValue="rx+XZ0wjI2hPdADyMUXUDQ==" spinCount="100000" sheet="1" objects="1" scenarios="1"/>
  <mergeCells count="8">
    <mergeCell ref="B290:P290"/>
    <mergeCell ref="B14:P121"/>
    <mergeCell ref="B10:P12"/>
    <mergeCell ref="B2:C5"/>
    <mergeCell ref="D3:N3"/>
    <mergeCell ref="D4:N4"/>
    <mergeCell ref="B6:P6"/>
    <mergeCell ref="B8:P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R29"/>
  <sheetViews>
    <sheetView zoomScale="90" zoomScaleNormal="90" workbookViewId="0">
      <pane ySplit="9" topLeftCell="A10" activePane="bottomLeft" state="frozen"/>
      <selection activeCell="B1" sqref="B1"/>
      <selection pane="bottomLeft" activeCell="E23" sqref="E23"/>
    </sheetView>
  </sheetViews>
  <sheetFormatPr baseColWidth="10" defaultColWidth="11.42578125" defaultRowHeight="15.75" x14ac:dyDescent="0.25"/>
  <cols>
    <col min="1" max="1" width="2.42578125" customWidth="1"/>
    <col min="2" max="2" width="36.140625" style="9" bestFit="1" customWidth="1"/>
    <col min="3" max="3" width="3.85546875" bestFit="1" customWidth="1"/>
    <col min="4" max="4" width="50.7109375" customWidth="1"/>
    <col min="5" max="5" width="24.85546875" bestFit="1" customWidth="1"/>
    <col min="6" max="6" width="28" customWidth="1"/>
    <col min="7" max="7" width="27.7109375" customWidth="1"/>
    <col min="8" max="8" width="15.140625" style="23" customWidth="1"/>
    <col min="9" max="9" width="15.85546875" customWidth="1"/>
    <col min="10" max="10" width="20.7109375" customWidth="1"/>
    <col min="11" max="11" width="31.85546875" customWidth="1"/>
  </cols>
  <sheetData>
    <row r="2" spans="2:18" ht="15" x14ac:dyDescent="0.25">
      <c r="B2" s="241"/>
      <c r="C2" s="241"/>
      <c r="D2" s="1"/>
      <c r="E2" s="1"/>
      <c r="F2" s="1"/>
      <c r="G2" s="1"/>
    </row>
    <row r="3" spans="2:18" ht="21" customHeight="1" x14ac:dyDescent="0.35">
      <c r="B3" s="241"/>
      <c r="C3" s="241"/>
      <c r="D3" s="244" t="s">
        <v>10</v>
      </c>
      <c r="E3" s="244"/>
      <c r="F3" s="244"/>
      <c r="G3" s="244"/>
      <c r="H3" s="244"/>
      <c r="I3" s="244"/>
    </row>
    <row r="4" spans="2:18" ht="21" x14ac:dyDescent="0.35">
      <c r="B4" s="241"/>
      <c r="C4" s="241"/>
      <c r="D4" s="244" t="s">
        <v>2</v>
      </c>
      <c r="E4" s="244"/>
      <c r="F4" s="244"/>
      <c r="G4" s="244"/>
      <c r="H4" s="244"/>
      <c r="I4" s="244"/>
      <c r="J4" t="s">
        <v>11</v>
      </c>
    </row>
    <row r="5" spans="2:18" ht="17.25" customHeight="1" x14ac:dyDescent="0.25">
      <c r="B5" s="242"/>
      <c r="C5" s="242"/>
      <c r="D5" s="1"/>
      <c r="E5" s="1"/>
      <c r="F5" s="1"/>
      <c r="G5" s="1"/>
    </row>
    <row r="6" spans="2:18" ht="21" customHeight="1" x14ac:dyDescent="0.25">
      <c r="B6" s="245" t="s">
        <v>12</v>
      </c>
      <c r="C6" s="246"/>
      <c r="D6" s="246"/>
      <c r="E6" s="246"/>
      <c r="F6" s="246"/>
      <c r="G6" s="246"/>
      <c r="H6" s="246"/>
      <c r="I6" s="246"/>
      <c r="J6" s="246"/>
      <c r="K6" s="246"/>
    </row>
    <row r="7" spans="2:18" s="35" customFormat="1" ht="21" x14ac:dyDescent="0.25">
      <c r="B7" s="33"/>
      <c r="C7" s="33"/>
      <c r="D7" s="33"/>
      <c r="E7" s="33"/>
      <c r="F7" s="33"/>
      <c r="G7" s="33"/>
      <c r="H7" s="34"/>
    </row>
    <row r="8" spans="2:18" ht="21" customHeight="1" x14ac:dyDescent="0.25">
      <c r="B8" s="243" t="s">
        <v>13</v>
      </c>
      <c r="C8" s="243" t="s">
        <v>14</v>
      </c>
      <c r="D8" s="243"/>
      <c r="E8" s="243" t="s">
        <v>15</v>
      </c>
      <c r="F8" s="243" t="s">
        <v>16</v>
      </c>
      <c r="G8" s="243" t="s">
        <v>17</v>
      </c>
      <c r="H8" s="240" t="s">
        <v>18</v>
      </c>
      <c r="I8" s="213" t="s">
        <v>19</v>
      </c>
      <c r="J8" s="222">
        <f ca="1">TODAY()</f>
        <v>44223</v>
      </c>
      <c r="K8" s="62" t="s">
        <v>20</v>
      </c>
    </row>
    <row r="9" spans="2:18" ht="35.25" customHeight="1" x14ac:dyDescent="0.25">
      <c r="B9" s="243"/>
      <c r="C9" s="243"/>
      <c r="D9" s="243"/>
      <c r="E9" s="243"/>
      <c r="F9" s="243"/>
      <c r="G9" s="243"/>
      <c r="H9" s="240"/>
      <c r="I9" s="243" t="s">
        <v>21</v>
      </c>
      <c r="J9" s="248"/>
      <c r="K9" s="63"/>
      <c r="R9" s="24">
        <v>0</v>
      </c>
    </row>
    <row r="10" spans="2:18" ht="38.25" customHeight="1" x14ac:dyDescent="0.25">
      <c r="B10" s="254" t="s">
        <v>22</v>
      </c>
      <c r="C10" s="3" t="s">
        <v>23</v>
      </c>
      <c r="D10" s="4" t="s">
        <v>24</v>
      </c>
      <c r="E10" s="4" t="s">
        <v>25</v>
      </c>
      <c r="F10" s="4" t="s">
        <v>26</v>
      </c>
      <c r="G10" s="5">
        <v>44345</v>
      </c>
      <c r="H10" s="37">
        <v>0.5</v>
      </c>
      <c r="I10" s="249">
        <f ca="1">DATE(2021,5,29)-J8</f>
        <v>122</v>
      </c>
      <c r="J10" s="250"/>
      <c r="K10" s="63"/>
      <c r="R10" s="24">
        <v>0.1</v>
      </c>
    </row>
    <row r="11" spans="2:18" ht="39.75" customHeight="1" x14ac:dyDescent="0.25">
      <c r="B11" s="256"/>
      <c r="C11" s="3" t="s">
        <v>27</v>
      </c>
      <c r="D11" s="4" t="s">
        <v>28</v>
      </c>
      <c r="E11" s="4" t="s">
        <v>29</v>
      </c>
      <c r="F11" s="4" t="s">
        <v>26</v>
      </c>
      <c r="G11" s="5">
        <v>44345</v>
      </c>
      <c r="H11" s="37">
        <v>0.5</v>
      </c>
      <c r="I11" s="249">
        <f ca="1">DATE(2021,5,29)-J8</f>
        <v>122</v>
      </c>
      <c r="J11" s="250"/>
      <c r="K11" s="63"/>
      <c r="R11" s="24">
        <v>0.2</v>
      </c>
    </row>
    <row r="12" spans="2:18" ht="39" customHeight="1" x14ac:dyDescent="0.25">
      <c r="B12" s="256"/>
      <c r="C12" s="3" t="s">
        <v>30</v>
      </c>
      <c r="D12" s="4" t="s">
        <v>31</v>
      </c>
      <c r="E12" s="4" t="s">
        <v>32</v>
      </c>
      <c r="F12" s="4" t="s">
        <v>33</v>
      </c>
      <c r="G12" s="5">
        <v>44316</v>
      </c>
      <c r="H12" s="37">
        <v>0.5</v>
      </c>
      <c r="I12" s="249">
        <f ca="1">DATE(2021,4,30)-J8</f>
        <v>93</v>
      </c>
      <c r="J12" s="250"/>
      <c r="K12" s="63"/>
      <c r="R12" s="24"/>
    </row>
    <row r="13" spans="2:18" ht="24" customHeight="1" x14ac:dyDescent="0.25">
      <c r="B13" s="256"/>
      <c r="C13" s="3" t="s">
        <v>34</v>
      </c>
      <c r="D13" s="4" t="s">
        <v>35</v>
      </c>
      <c r="E13" s="4" t="s">
        <v>36</v>
      </c>
      <c r="F13" s="4" t="s">
        <v>37</v>
      </c>
      <c r="G13" s="5">
        <v>44375</v>
      </c>
      <c r="H13" s="37">
        <v>0.4</v>
      </c>
      <c r="I13" s="249">
        <f ca="1">DATE(2021,6,28)-J8</f>
        <v>152</v>
      </c>
      <c r="J13" s="250"/>
      <c r="K13" s="63"/>
      <c r="R13" s="24"/>
    </row>
    <row r="14" spans="2:18" ht="40.5" customHeight="1" x14ac:dyDescent="0.25">
      <c r="B14" s="255"/>
      <c r="C14" s="3" t="s">
        <v>38</v>
      </c>
      <c r="D14" s="4" t="s">
        <v>39</v>
      </c>
      <c r="E14" s="4" t="s">
        <v>40</v>
      </c>
      <c r="F14" s="4" t="s">
        <v>41</v>
      </c>
      <c r="G14" s="5">
        <v>44559</v>
      </c>
      <c r="H14" s="37">
        <v>0</v>
      </c>
      <c r="I14" s="249">
        <f ca="1">DATE(2021,12,29)-J8</f>
        <v>336</v>
      </c>
      <c r="J14" s="250"/>
      <c r="K14" s="63"/>
      <c r="R14" s="24"/>
    </row>
    <row r="15" spans="2:18" ht="36" customHeight="1" x14ac:dyDescent="0.25">
      <c r="B15" s="253" t="s">
        <v>42</v>
      </c>
      <c r="C15" s="3" t="s">
        <v>43</v>
      </c>
      <c r="D15" s="4" t="s">
        <v>44</v>
      </c>
      <c r="E15" s="4" t="s">
        <v>25</v>
      </c>
      <c r="F15" s="4" t="s">
        <v>26</v>
      </c>
      <c r="G15" s="5" t="s">
        <v>45</v>
      </c>
      <c r="H15" s="37">
        <v>0.6</v>
      </c>
      <c r="I15" s="249">
        <f ca="1">DATE(2021,1,29)-J8</f>
        <v>2</v>
      </c>
      <c r="J15" s="250"/>
      <c r="K15" s="63"/>
      <c r="R15" s="24">
        <v>0.3</v>
      </c>
    </row>
    <row r="16" spans="2:18" ht="38.25" x14ac:dyDescent="0.25">
      <c r="B16" s="253"/>
      <c r="C16" s="3" t="s">
        <v>46</v>
      </c>
      <c r="D16" s="4" t="s">
        <v>47</v>
      </c>
      <c r="E16" s="4" t="s">
        <v>48</v>
      </c>
      <c r="F16" s="4" t="s">
        <v>26</v>
      </c>
      <c r="G16" s="5" t="s">
        <v>45</v>
      </c>
      <c r="H16" s="37">
        <v>0.6</v>
      </c>
      <c r="I16" s="249">
        <f ca="1">DATE(2021,1,29)-J8</f>
        <v>2</v>
      </c>
      <c r="J16" s="250"/>
      <c r="K16" s="63"/>
      <c r="R16" s="24">
        <v>0.4</v>
      </c>
    </row>
    <row r="17" spans="2:18" ht="38.25" x14ac:dyDescent="0.25">
      <c r="B17" s="253"/>
      <c r="C17" s="3" t="s">
        <v>49</v>
      </c>
      <c r="D17" s="4" t="s">
        <v>50</v>
      </c>
      <c r="E17" s="4" t="s">
        <v>51</v>
      </c>
      <c r="F17" s="4" t="s">
        <v>26</v>
      </c>
      <c r="G17" s="5" t="s">
        <v>45</v>
      </c>
      <c r="H17" s="37">
        <v>0</v>
      </c>
      <c r="I17" s="249">
        <f ca="1">DATE(2021,1,29)-J8</f>
        <v>2</v>
      </c>
      <c r="J17" s="250"/>
      <c r="K17" s="63"/>
      <c r="R17" s="24">
        <v>0.5</v>
      </c>
    </row>
    <row r="18" spans="2:18" ht="51" x14ac:dyDescent="0.25">
      <c r="B18" s="254" t="s">
        <v>52</v>
      </c>
      <c r="C18" s="3" t="s">
        <v>53</v>
      </c>
      <c r="D18" s="4" t="s">
        <v>54</v>
      </c>
      <c r="E18" s="4" t="s">
        <v>55</v>
      </c>
      <c r="F18" s="4" t="s">
        <v>56</v>
      </c>
      <c r="G18" s="5" t="s">
        <v>57</v>
      </c>
      <c r="H18" s="37">
        <v>0</v>
      </c>
      <c r="I18" s="249">
        <f ca="1">DATE(2021,8,27)-J8</f>
        <v>212</v>
      </c>
      <c r="J18" s="250"/>
      <c r="K18" s="63"/>
      <c r="R18" s="24">
        <v>0.6</v>
      </c>
    </row>
    <row r="19" spans="2:18" ht="25.5" x14ac:dyDescent="0.25">
      <c r="B19" s="255"/>
      <c r="C19" s="3" t="s">
        <v>58</v>
      </c>
      <c r="D19" s="4" t="s">
        <v>59</v>
      </c>
      <c r="E19" s="4" t="s">
        <v>60</v>
      </c>
      <c r="F19" s="4" t="s">
        <v>56</v>
      </c>
      <c r="G19" s="5">
        <v>44435</v>
      </c>
      <c r="H19" s="37">
        <v>0</v>
      </c>
      <c r="I19" s="249">
        <f ca="1">DATE(2021,8,27)-J8</f>
        <v>212</v>
      </c>
      <c r="J19" s="250"/>
      <c r="K19" s="63"/>
      <c r="R19" s="24"/>
    </row>
    <row r="20" spans="2:18" ht="38.25" x14ac:dyDescent="0.25">
      <c r="B20" s="254" t="s">
        <v>61</v>
      </c>
      <c r="C20" s="3" t="s">
        <v>62</v>
      </c>
      <c r="D20" s="6" t="s">
        <v>63</v>
      </c>
      <c r="E20" s="6" t="s">
        <v>64</v>
      </c>
      <c r="F20" s="6" t="s">
        <v>65</v>
      </c>
      <c r="G20" s="4" t="s">
        <v>66</v>
      </c>
      <c r="H20" s="37">
        <v>0</v>
      </c>
      <c r="I20" s="251" t="s">
        <v>67</v>
      </c>
      <c r="J20" s="252"/>
      <c r="K20" s="63"/>
      <c r="R20" s="24">
        <v>0.7</v>
      </c>
    </row>
    <row r="21" spans="2:18" ht="51" x14ac:dyDescent="0.25">
      <c r="B21" s="256"/>
      <c r="C21" s="3" t="s">
        <v>68</v>
      </c>
      <c r="D21" s="6" t="s">
        <v>69</v>
      </c>
      <c r="E21" s="6" t="s">
        <v>70</v>
      </c>
      <c r="F21" s="6" t="s">
        <v>71</v>
      </c>
      <c r="G21" s="4" t="s">
        <v>72</v>
      </c>
      <c r="H21" s="37">
        <v>0</v>
      </c>
      <c r="I21" s="251" t="s">
        <v>73</v>
      </c>
      <c r="J21" s="252"/>
      <c r="K21" s="63"/>
      <c r="R21" s="24">
        <v>0.8</v>
      </c>
    </row>
    <row r="22" spans="2:18" ht="73.5" customHeight="1" x14ac:dyDescent="0.25">
      <c r="B22" s="255"/>
      <c r="C22" s="3" t="s">
        <v>74</v>
      </c>
      <c r="D22" s="6" t="s">
        <v>75</v>
      </c>
      <c r="E22" s="6" t="s">
        <v>76</v>
      </c>
      <c r="F22" s="6" t="s">
        <v>77</v>
      </c>
      <c r="G22" s="5">
        <v>44435</v>
      </c>
      <c r="H22" s="37">
        <v>0.2</v>
      </c>
      <c r="I22" s="249">
        <f ca="1">DATE(2021,8,27)-J8</f>
        <v>212</v>
      </c>
      <c r="J22" s="250"/>
      <c r="K22" s="63"/>
      <c r="R22" s="24"/>
    </row>
    <row r="23" spans="2:18" ht="51" x14ac:dyDescent="0.25">
      <c r="B23" s="253" t="s">
        <v>78</v>
      </c>
      <c r="C23" s="3" t="s">
        <v>79</v>
      </c>
      <c r="D23" s="4" t="s">
        <v>80</v>
      </c>
      <c r="E23" s="6" t="s">
        <v>81</v>
      </c>
      <c r="F23" s="6" t="s">
        <v>82</v>
      </c>
      <c r="G23" s="4" t="s">
        <v>83</v>
      </c>
      <c r="H23" s="37">
        <v>0</v>
      </c>
      <c r="I23" s="249">
        <f ca="1">DATE(2021,12,23)-J8</f>
        <v>330</v>
      </c>
      <c r="J23" s="250"/>
      <c r="K23" s="63"/>
      <c r="R23" s="24">
        <v>0.9</v>
      </c>
    </row>
    <row r="24" spans="2:18" ht="51" x14ac:dyDescent="0.25">
      <c r="B24" s="253"/>
      <c r="C24" s="3" t="s">
        <v>84</v>
      </c>
      <c r="D24" s="4" t="s">
        <v>85</v>
      </c>
      <c r="E24" s="6" t="s">
        <v>81</v>
      </c>
      <c r="F24" s="6" t="s">
        <v>82</v>
      </c>
      <c r="G24" s="4" t="s">
        <v>83</v>
      </c>
      <c r="H24" s="37">
        <v>0</v>
      </c>
      <c r="I24" s="249">
        <f ca="1">DATE(2021,12,23)-J8</f>
        <v>330</v>
      </c>
      <c r="J24" s="250"/>
      <c r="K24" s="63"/>
      <c r="R24" s="24">
        <v>1</v>
      </c>
    </row>
    <row r="25" spans="2:18" ht="25.5" x14ac:dyDescent="0.25">
      <c r="B25" s="253"/>
      <c r="C25" s="3" t="s">
        <v>86</v>
      </c>
      <c r="D25" s="4" t="s">
        <v>87</v>
      </c>
      <c r="E25" s="6" t="s">
        <v>51</v>
      </c>
      <c r="F25" s="6" t="s">
        <v>88</v>
      </c>
      <c r="G25" s="4" t="s">
        <v>72</v>
      </c>
      <c r="H25" s="37">
        <v>0</v>
      </c>
      <c r="I25" s="251" t="s">
        <v>73</v>
      </c>
      <c r="J25" s="252"/>
      <c r="K25" s="63"/>
    </row>
    <row r="26" spans="2:18" x14ac:dyDescent="0.25">
      <c r="B26" s="7"/>
    </row>
    <row r="27" spans="2:18" x14ac:dyDescent="0.25">
      <c r="B27" s="247" t="s">
        <v>89</v>
      </c>
      <c r="C27" s="247"/>
      <c r="D27" s="247"/>
    </row>
    <row r="28" spans="2:18" x14ac:dyDescent="0.25">
      <c r="B28" s="8"/>
    </row>
    <row r="29" spans="2:18" x14ac:dyDescent="0.25">
      <c r="B29" s="8"/>
    </row>
  </sheetData>
  <mergeCells count="33">
    <mergeCell ref="I13:J13"/>
    <mergeCell ref="B20:B22"/>
    <mergeCell ref="I22:J22"/>
    <mergeCell ref="B10:B14"/>
    <mergeCell ref="I14:J14"/>
    <mergeCell ref="I19:J19"/>
    <mergeCell ref="I18:J18"/>
    <mergeCell ref="I20:J20"/>
    <mergeCell ref="B27:D27"/>
    <mergeCell ref="I9:J9"/>
    <mergeCell ref="I10:J10"/>
    <mergeCell ref="I11:J11"/>
    <mergeCell ref="I15:J15"/>
    <mergeCell ref="I16:J16"/>
    <mergeCell ref="I17:J17"/>
    <mergeCell ref="I21:J21"/>
    <mergeCell ref="I23:J23"/>
    <mergeCell ref="I24:J24"/>
    <mergeCell ref="I25:J25"/>
    <mergeCell ref="B15:B17"/>
    <mergeCell ref="B18:B19"/>
    <mergeCell ref="B23:B25"/>
    <mergeCell ref="G8:G9"/>
    <mergeCell ref="I12:J12"/>
    <mergeCell ref="H8:H9"/>
    <mergeCell ref="B2:C5"/>
    <mergeCell ref="B8:B9"/>
    <mergeCell ref="C8:D9"/>
    <mergeCell ref="E8:E9"/>
    <mergeCell ref="F8:F9"/>
    <mergeCell ref="D3:I3"/>
    <mergeCell ref="D4:I4"/>
    <mergeCell ref="B6:K6"/>
  </mergeCells>
  <conditionalFormatting sqref="I15:J18 I12:I14 I22 I23:J25 I10:J11 I20:J21 I19">
    <cfRule type="expression" dxfId="80" priority="1">
      <formula>H10&gt;=90%</formula>
    </cfRule>
    <cfRule type="expression" dxfId="79" priority="2">
      <formula>H10&gt;=60%</formula>
    </cfRule>
    <cfRule type="expression" dxfId="78" priority="3">
      <formula>H10&lt;=40%</formula>
    </cfRule>
    <cfRule type="expression" dxfId="77" priority="4">
      <formula>H10&gt;=90</formula>
    </cfRule>
    <cfRule type="expression" dxfId="76" priority="5">
      <formula>H10&gt;=50</formula>
    </cfRule>
    <cfRule type="expression" dxfId="75" priority="6">
      <formula>H10&lt;=40</formula>
    </cfRule>
    <cfRule type="expression" dxfId="74" priority="7">
      <formula>H10&lt;=40%</formula>
    </cfRule>
    <cfRule type="expression" dxfId="73" priority="10">
      <formula>H10&gt;=95</formula>
    </cfRule>
    <cfRule type="expression" dxfId="72" priority="11">
      <formula>H10&gt;=41</formula>
    </cfRule>
    <cfRule type="expression" dxfId="71" priority="12">
      <formula>H10&lt;=40</formula>
    </cfRule>
  </conditionalFormatting>
  <conditionalFormatting sqref="I10:J10">
    <cfRule type="expression" dxfId="70" priority="8">
      <formula>H10&gt;=60%</formula>
    </cfRule>
    <cfRule type="expression" dxfId="69" priority="9">
      <formula>H10&lt;=40%</formula>
    </cfRule>
  </conditionalFormatting>
  <dataValidations count="1">
    <dataValidation type="list" allowBlank="1" showInputMessage="1" showErrorMessage="1" sqref="H10:H25">
      <formula1>$R$9:$R$24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3"/>
  <sheetViews>
    <sheetView zoomScale="70" zoomScaleNormal="70" workbookViewId="0">
      <pane ySplit="9" topLeftCell="A10" activePane="bottomLeft" state="frozen"/>
      <selection pane="bottomLeft" activeCell="A35" sqref="A35"/>
    </sheetView>
  </sheetViews>
  <sheetFormatPr baseColWidth="10" defaultColWidth="11.42578125" defaultRowHeight="15" x14ac:dyDescent="0.25"/>
  <cols>
    <col min="1" max="1" width="5" customWidth="1"/>
    <col min="2" max="2" width="15" customWidth="1"/>
    <col min="3" max="3" width="13.140625" customWidth="1"/>
    <col min="4" max="4" width="31" customWidth="1"/>
    <col min="5" max="5" width="4.42578125" customWidth="1"/>
    <col min="6" max="6" width="34.5703125" customWidth="1"/>
    <col min="7" max="7" width="33.85546875" customWidth="1"/>
    <col min="8" max="8" width="7.7109375" customWidth="1"/>
    <col min="9" max="9" width="6.5703125" customWidth="1"/>
    <col min="10" max="10" width="7.42578125" customWidth="1"/>
    <col min="11" max="11" width="7.140625" customWidth="1"/>
    <col min="13" max="13" width="34" customWidth="1"/>
    <col min="14" max="14" width="26.7109375" customWidth="1"/>
    <col min="15" max="15" width="20.140625" customWidth="1"/>
    <col min="17" max="17" width="27.28515625" customWidth="1"/>
    <col min="18" max="18" width="22" customWidth="1"/>
    <col min="19" max="19" width="46.7109375" customWidth="1"/>
    <col min="20" max="20" width="23.85546875" style="44" customWidth="1"/>
    <col min="21" max="21" width="20.42578125" style="44" customWidth="1"/>
    <col min="22" max="22" width="21.140625" style="44" customWidth="1"/>
    <col min="23" max="23" width="27.5703125" customWidth="1"/>
  </cols>
  <sheetData>
    <row r="1" spans="1:49" x14ac:dyDescent="0.25">
      <c r="AT1" t="s">
        <v>90</v>
      </c>
      <c r="AU1" t="s">
        <v>91</v>
      </c>
      <c r="AV1" t="s">
        <v>92</v>
      </c>
      <c r="AW1" t="s">
        <v>93</v>
      </c>
    </row>
    <row r="2" spans="1:49" x14ac:dyDescent="0.25">
      <c r="AT2" t="s">
        <v>94</v>
      </c>
      <c r="AU2" t="s">
        <v>95</v>
      </c>
      <c r="AV2" t="s">
        <v>96</v>
      </c>
      <c r="AW2" t="s">
        <v>97</v>
      </c>
    </row>
    <row r="3" spans="1:49" x14ac:dyDescent="0.25">
      <c r="AT3" t="s">
        <v>98</v>
      </c>
      <c r="AU3" t="s">
        <v>99</v>
      </c>
      <c r="AV3" t="s">
        <v>100</v>
      </c>
      <c r="AW3" t="s">
        <v>101</v>
      </c>
    </row>
    <row r="4" spans="1:49" ht="18.75" x14ac:dyDescent="0.25">
      <c r="T4" s="44" t="s">
        <v>11</v>
      </c>
      <c r="AT4" t="s">
        <v>102</v>
      </c>
      <c r="AU4" t="s">
        <v>103</v>
      </c>
      <c r="AW4" t="s">
        <v>104</v>
      </c>
    </row>
    <row r="5" spans="1:49" ht="15" customHeight="1" x14ac:dyDescent="0.25">
      <c r="A5" s="257" t="s">
        <v>105</v>
      </c>
      <c r="B5" s="257"/>
      <c r="C5" s="257"/>
      <c r="D5" s="257"/>
      <c r="E5" s="257"/>
      <c r="F5" s="257"/>
      <c r="G5" s="257"/>
      <c r="H5" s="257"/>
      <c r="I5" s="257"/>
      <c r="J5" s="257"/>
      <c r="K5" s="257"/>
      <c r="L5" s="257"/>
      <c r="M5" s="257"/>
      <c r="N5" s="257"/>
      <c r="O5" s="257"/>
      <c r="P5" s="257"/>
      <c r="Q5" s="257"/>
      <c r="R5" s="257"/>
      <c r="S5" s="257"/>
      <c r="T5" s="257"/>
      <c r="U5" s="257"/>
      <c r="V5" s="257"/>
      <c r="W5" s="257"/>
      <c r="AT5" t="s">
        <v>106</v>
      </c>
      <c r="AU5" t="s">
        <v>107</v>
      </c>
      <c r="AW5" t="s">
        <v>108</v>
      </c>
    </row>
    <row r="6" spans="1:49" ht="15" customHeight="1" x14ac:dyDescent="0.25">
      <c r="A6" s="68"/>
      <c r="B6" s="68"/>
      <c r="C6" s="68"/>
      <c r="D6" s="68"/>
      <c r="E6" s="68"/>
      <c r="F6" s="68"/>
      <c r="G6" s="68"/>
      <c r="H6" s="68"/>
      <c r="I6" s="68"/>
      <c r="J6" s="68"/>
      <c r="K6" s="68"/>
      <c r="L6" s="68"/>
      <c r="M6" s="68"/>
      <c r="N6" s="68"/>
      <c r="O6" s="68"/>
      <c r="P6" s="68"/>
      <c r="Q6" s="68"/>
      <c r="R6" s="68"/>
      <c r="S6" s="68"/>
      <c r="T6" s="68"/>
      <c r="U6" s="68"/>
      <c r="V6" s="68"/>
      <c r="W6" s="68"/>
    </row>
    <row r="7" spans="1:49" ht="15" customHeight="1" x14ac:dyDescent="0.25">
      <c r="A7" s="258" t="s">
        <v>109</v>
      </c>
      <c r="B7" s="258"/>
      <c r="C7" s="258"/>
      <c r="D7" s="258"/>
      <c r="E7" s="258"/>
      <c r="F7" s="258"/>
      <c r="G7" s="258"/>
      <c r="H7" s="258" t="s">
        <v>110</v>
      </c>
      <c r="I7" s="258"/>
      <c r="J7" s="258"/>
      <c r="K7" s="258"/>
      <c r="L7" s="258"/>
      <c r="M7" s="258"/>
      <c r="N7" s="258"/>
      <c r="O7" s="258"/>
      <c r="P7" s="258"/>
      <c r="Q7" s="258"/>
      <c r="R7" s="258"/>
      <c r="S7" s="258"/>
      <c r="T7" s="258"/>
      <c r="U7" s="258"/>
      <c r="V7" s="258"/>
      <c r="W7" s="258"/>
    </row>
    <row r="8" spans="1:49" s="35" customFormat="1" ht="15" customHeight="1" x14ac:dyDescent="0.25">
      <c r="A8" s="69"/>
      <c r="B8" s="69"/>
      <c r="C8" s="69"/>
      <c r="D8" s="69"/>
      <c r="E8" s="69"/>
      <c r="F8" s="69"/>
      <c r="G8" s="69"/>
      <c r="H8" s="69"/>
      <c r="I8" s="69"/>
      <c r="J8" s="69"/>
      <c r="K8" s="69"/>
      <c r="L8" s="69"/>
      <c r="M8" s="69"/>
      <c r="N8" s="69"/>
      <c r="O8" s="69"/>
      <c r="P8" s="69"/>
      <c r="Q8" s="69"/>
      <c r="R8" s="69"/>
      <c r="S8" s="69"/>
      <c r="T8" s="69"/>
      <c r="U8" s="69"/>
      <c r="V8" s="69"/>
      <c r="W8" s="69"/>
    </row>
    <row r="9" spans="1:49" ht="51" customHeight="1" x14ac:dyDescent="0.25">
      <c r="A9" s="66" t="s">
        <v>111</v>
      </c>
      <c r="B9" s="66" t="s">
        <v>112</v>
      </c>
      <c r="C9" s="66" t="s">
        <v>113</v>
      </c>
      <c r="D9" s="66" t="s">
        <v>114</v>
      </c>
      <c r="E9" s="67" t="s">
        <v>115</v>
      </c>
      <c r="F9" s="66" t="s">
        <v>116</v>
      </c>
      <c r="G9" s="66" t="s">
        <v>117</v>
      </c>
      <c r="H9" s="67" t="s">
        <v>118</v>
      </c>
      <c r="I9" s="67" t="s">
        <v>119</v>
      </c>
      <c r="J9" s="67" t="s">
        <v>120</v>
      </c>
      <c r="K9" s="67" t="s">
        <v>121</v>
      </c>
      <c r="L9" s="66" t="s">
        <v>122</v>
      </c>
      <c r="M9" s="66" t="s">
        <v>123</v>
      </c>
      <c r="N9" s="66" t="s">
        <v>124</v>
      </c>
      <c r="O9" s="66" t="s">
        <v>125</v>
      </c>
      <c r="P9" s="67" t="s">
        <v>126</v>
      </c>
      <c r="Q9" s="66" t="s">
        <v>127</v>
      </c>
      <c r="R9" s="66" t="s">
        <v>128</v>
      </c>
      <c r="S9" s="66" t="s">
        <v>20</v>
      </c>
      <c r="T9" s="66" t="s">
        <v>129</v>
      </c>
      <c r="U9" s="66" t="s">
        <v>130</v>
      </c>
      <c r="V9" s="66" t="s">
        <v>131</v>
      </c>
      <c r="W9" s="66" t="s">
        <v>132</v>
      </c>
    </row>
    <row r="10" spans="1:49" ht="105" x14ac:dyDescent="0.25">
      <c r="A10" s="70">
        <v>1</v>
      </c>
      <c r="B10" s="71" t="s">
        <v>133</v>
      </c>
      <c r="C10" s="71" t="s">
        <v>134</v>
      </c>
      <c r="D10" s="64" t="s">
        <v>135</v>
      </c>
      <c r="E10" s="72" t="s">
        <v>136</v>
      </c>
      <c r="F10" s="73" t="s">
        <v>137</v>
      </c>
      <c r="G10" s="26" t="s">
        <v>138</v>
      </c>
      <c r="H10" s="72" t="s">
        <v>98</v>
      </c>
      <c r="I10" s="72" t="s">
        <v>91</v>
      </c>
      <c r="J10" s="72" t="s">
        <v>92</v>
      </c>
      <c r="K10" s="72" t="s">
        <v>108</v>
      </c>
      <c r="L10" s="71" t="s">
        <v>139</v>
      </c>
      <c r="M10" s="31" t="s">
        <v>140</v>
      </c>
      <c r="N10" s="71" t="s">
        <v>141</v>
      </c>
      <c r="O10" s="71" t="s">
        <v>142</v>
      </c>
      <c r="P10" s="71" t="s">
        <v>143</v>
      </c>
      <c r="Q10" s="71" t="s">
        <v>144</v>
      </c>
      <c r="R10" s="65" t="s">
        <v>145</v>
      </c>
      <c r="S10" s="39" t="s">
        <v>146</v>
      </c>
      <c r="T10" s="209" t="s">
        <v>147</v>
      </c>
      <c r="U10" s="209" t="s">
        <v>148</v>
      </c>
      <c r="V10" s="118" t="s">
        <v>149</v>
      </c>
      <c r="W10" s="116" t="s">
        <v>150</v>
      </c>
      <c r="AK10" t="s">
        <v>151</v>
      </c>
      <c r="AL10" t="s">
        <v>147</v>
      </c>
      <c r="AM10" t="s">
        <v>152</v>
      </c>
      <c r="AN10" t="s">
        <v>149</v>
      </c>
    </row>
    <row r="11" spans="1:49" ht="90" x14ac:dyDescent="0.25">
      <c r="A11" s="74">
        <v>2</v>
      </c>
      <c r="B11" s="75" t="s">
        <v>133</v>
      </c>
      <c r="C11" s="75" t="s">
        <v>134</v>
      </c>
      <c r="D11" s="28" t="s">
        <v>153</v>
      </c>
      <c r="E11" s="72" t="s">
        <v>136</v>
      </c>
      <c r="F11" s="76" t="s">
        <v>154</v>
      </c>
      <c r="G11" s="29" t="s">
        <v>155</v>
      </c>
      <c r="H11" s="72" t="s">
        <v>98</v>
      </c>
      <c r="I11" s="72" t="s">
        <v>91</v>
      </c>
      <c r="J11" s="72" t="s">
        <v>92</v>
      </c>
      <c r="K11" s="72" t="s">
        <v>108</v>
      </c>
      <c r="L11" s="71" t="s">
        <v>156</v>
      </c>
      <c r="M11" s="27" t="s">
        <v>157</v>
      </c>
      <c r="N11" s="75" t="s">
        <v>158</v>
      </c>
      <c r="O11" s="75" t="s">
        <v>159</v>
      </c>
      <c r="P11" s="75" t="s">
        <v>160</v>
      </c>
      <c r="Q11" s="75" t="s">
        <v>161</v>
      </c>
      <c r="R11" s="38" t="s">
        <v>145</v>
      </c>
      <c r="S11" s="39" t="s">
        <v>162</v>
      </c>
      <c r="T11" s="119" t="s">
        <v>147</v>
      </c>
      <c r="U11" s="119" t="s">
        <v>148</v>
      </c>
      <c r="V11" s="211" t="s">
        <v>149</v>
      </c>
      <c r="W11" s="39" t="s">
        <v>163</v>
      </c>
      <c r="AK11" t="s">
        <v>145</v>
      </c>
      <c r="AL11" t="s">
        <v>164</v>
      </c>
      <c r="AM11" t="s">
        <v>165</v>
      </c>
      <c r="AN11" t="s">
        <v>166</v>
      </c>
    </row>
    <row r="12" spans="1:49" ht="135" x14ac:dyDescent="0.25">
      <c r="A12" s="74">
        <v>3</v>
      </c>
      <c r="B12" s="75" t="s">
        <v>133</v>
      </c>
      <c r="C12" s="75" t="s">
        <v>134</v>
      </c>
      <c r="D12" s="75" t="s">
        <v>167</v>
      </c>
      <c r="E12" s="72" t="s">
        <v>136</v>
      </c>
      <c r="F12" s="76" t="s">
        <v>168</v>
      </c>
      <c r="G12" s="29" t="s">
        <v>169</v>
      </c>
      <c r="H12" s="72" t="s">
        <v>98</v>
      </c>
      <c r="I12" s="72" t="s">
        <v>91</v>
      </c>
      <c r="J12" s="72" t="s">
        <v>92</v>
      </c>
      <c r="K12" s="72" t="s">
        <v>108</v>
      </c>
      <c r="L12" s="71" t="s">
        <v>170</v>
      </c>
      <c r="M12" s="27" t="s">
        <v>171</v>
      </c>
      <c r="N12" s="75" t="s">
        <v>172</v>
      </c>
      <c r="O12" s="75" t="s">
        <v>142</v>
      </c>
      <c r="P12" s="75" t="s">
        <v>173</v>
      </c>
      <c r="Q12" s="75" t="s">
        <v>174</v>
      </c>
      <c r="R12" s="38" t="s">
        <v>145</v>
      </c>
      <c r="S12" s="39" t="s">
        <v>175</v>
      </c>
      <c r="T12" s="119" t="s">
        <v>147</v>
      </c>
      <c r="U12" s="119" t="s">
        <v>152</v>
      </c>
      <c r="V12" s="211" t="s">
        <v>149</v>
      </c>
      <c r="W12" s="39" t="s">
        <v>176</v>
      </c>
      <c r="AK12" t="s">
        <v>177</v>
      </c>
      <c r="AL12" t="s">
        <v>178</v>
      </c>
      <c r="AM12" t="s">
        <v>148</v>
      </c>
      <c r="AN12" t="s">
        <v>179</v>
      </c>
    </row>
    <row r="13" spans="1:49" ht="75" x14ac:dyDescent="0.25">
      <c r="A13" s="74">
        <v>4</v>
      </c>
      <c r="B13" s="75" t="s">
        <v>133</v>
      </c>
      <c r="C13" s="75" t="s">
        <v>180</v>
      </c>
      <c r="D13" s="75" t="s">
        <v>181</v>
      </c>
      <c r="E13" s="72" t="s">
        <v>136</v>
      </c>
      <c r="F13" s="75" t="s">
        <v>182</v>
      </c>
      <c r="G13" s="75" t="s">
        <v>183</v>
      </c>
      <c r="H13" s="72" t="s">
        <v>98</v>
      </c>
      <c r="I13" s="72" t="s">
        <v>95</v>
      </c>
      <c r="J13" s="72" t="s">
        <v>100</v>
      </c>
      <c r="K13" s="72" t="s">
        <v>104</v>
      </c>
      <c r="L13" s="71" t="s">
        <v>184</v>
      </c>
      <c r="M13" s="27" t="s">
        <v>185</v>
      </c>
      <c r="N13" s="75" t="s">
        <v>186</v>
      </c>
      <c r="O13" s="75" t="s">
        <v>187</v>
      </c>
      <c r="P13" s="75" t="s">
        <v>160</v>
      </c>
      <c r="Q13" s="75" t="s">
        <v>188</v>
      </c>
      <c r="R13" s="38" t="s">
        <v>189</v>
      </c>
      <c r="S13" s="21"/>
      <c r="T13" s="119"/>
      <c r="U13" s="119"/>
      <c r="V13" s="119"/>
      <c r="W13" s="21"/>
      <c r="AK13" t="s">
        <v>189</v>
      </c>
      <c r="AL13" t="s">
        <v>190</v>
      </c>
    </row>
    <row r="14" spans="1:49" ht="60" x14ac:dyDescent="0.25">
      <c r="A14" s="74">
        <v>5</v>
      </c>
      <c r="B14" s="75" t="s">
        <v>133</v>
      </c>
      <c r="C14" s="75" t="s">
        <v>180</v>
      </c>
      <c r="D14" s="75" t="s">
        <v>191</v>
      </c>
      <c r="E14" s="72" t="s">
        <v>136</v>
      </c>
      <c r="F14" s="75" t="s">
        <v>192</v>
      </c>
      <c r="G14" s="75" t="s">
        <v>193</v>
      </c>
      <c r="H14" s="72" t="s">
        <v>98</v>
      </c>
      <c r="I14" s="72" t="s">
        <v>95</v>
      </c>
      <c r="J14" s="72" t="s">
        <v>96</v>
      </c>
      <c r="K14" s="72" t="s">
        <v>104</v>
      </c>
      <c r="L14" s="71" t="s">
        <v>194</v>
      </c>
      <c r="M14" s="27" t="s">
        <v>195</v>
      </c>
      <c r="N14" s="75" t="s">
        <v>196</v>
      </c>
      <c r="O14" s="75" t="s">
        <v>197</v>
      </c>
      <c r="P14" s="75" t="s">
        <v>198</v>
      </c>
      <c r="Q14" s="75" t="s">
        <v>199</v>
      </c>
      <c r="R14" s="38" t="s">
        <v>189</v>
      </c>
      <c r="S14" s="21"/>
      <c r="T14" s="119"/>
      <c r="U14" s="119"/>
      <c r="V14" s="119"/>
      <c r="W14" s="21"/>
      <c r="AL14" t="s">
        <v>200</v>
      </c>
    </row>
    <row r="15" spans="1:49" ht="105" x14ac:dyDescent="0.25">
      <c r="A15" s="74">
        <v>6</v>
      </c>
      <c r="B15" s="75" t="s">
        <v>201</v>
      </c>
      <c r="C15" s="75" t="s">
        <v>202</v>
      </c>
      <c r="D15" s="75" t="s">
        <v>203</v>
      </c>
      <c r="E15" s="72" t="s">
        <v>136</v>
      </c>
      <c r="F15" s="75" t="s">
        <v>204</v>
      </c>
      <c r="G15" s="75" t="s">
        <v>205</v>
      </c>
      <c r="H15" s="72" t="s">
        <v>98</v>
      </c>
      <c r="I15" s="72" t="s">
        <v>99</v>
      </c>
      <c r="J15" s="72" t="s">
        <v>100</v>
      </c>
      <c r="K15" s="72" t="s">
        <v>97</v>
      </c>
      <c r="L15" s="71" t="s">
        <v>206</v>
      </c>
      <c r="M15" s="27" t="s">
        <v>207</v>
      </c>
      <c r="N15" s="75" t="s">
        <v>208</v>
      </c>
      <c r="O15" s="75" t="s">
        <v>209</v>
      </c>
      <c r="P15" s="75" t="s">
        <v>143</v>
      </c>
      <c r="Q15" s="75" t="s">
        <v>210</v>
      </c>
      <c r="R15" s="38" t="s">
        <v>189</v>
      </c>
      <c r="S15" s="21"/>
      <c r="T15" s="119"/>
      <c r="U15" s="119"/>
      <c r="V15" s="119"/>
      <c r="W15" s="21"/>
    </row>
    <row r="16" spans="1:49" ht="75" x14ac:dyDescent="0.25">
      <c r="A16" s="74">
        <v>7</v>
      </c>
      <c r="B16" s="75" t="s">
        <v>201</v>
      </c>
      <c r="C16" s="75" t="s">
        <v>202</v>
      </c>
      <c r="D16" s="75" t="s">
        <v>211</v>
      </c>
      <c r="E16" s="72" t="s">
        <v>136</v>
      </c>
      <c r="F16" s="75" t="s">
        <v>212</v>
      </c>
      <c r="G16" s="75" t="s">
        <v>213</v>
      </c>
      <c r="H16" s="72" t="s">
        <v>106</v>
      </c>
      <c r="I16" s="72" t="s">
        <v>95</v>
      </c>
      <c r="J16" s="72" t="s">
        <v>92</v>
      </c>
      <c r="K16" s="72" t="s">
        <v>97</v>
      </c>
      <c r="L16" s="71" t="s">
        <v>214</v>
      </c>
      <c r="M16" s="27" t="s">
        <v>215</v>
      </c>
      <c r="N16" s="75" t="s">
        <v>216</v>
      </c>
      <c r="O16" s="75" t="s">
        <v>209</v>
      </c>
      <c r="P16" s="75" t="s">
        <v>217</v>
      </c>
      <c r="Q16" s="75" t="s">
        <v>218</v>
      </c>
      <c r="R16" s="38" t="s">
        <v>189</v>
      </c>
      <c r="S16" s="21"/>
      <c r="T16" s="119"/>
      <c r="U16" s="119"/>
      <c r="V16" s="119"/>
      <c r="W16" s="21"/>
    </row>
    <row r="17" spans="1:23" ht="60" x14ac:dyDescent="0.25">
      <c r="A17" s="74">
        <v>8</v>
      </c>
      <c r="B17" s="75" t="s">
        <v>201</v>
      </c>
      <c r="C17" s="75" t="s">
        <v>202</v>
      </c>
      <c r="D17" s="75" t="s">
        <v>219</v>
      </c>
      <c r="E17" s="72" t="s">
        <v>136</v>
      </c>
      <c r="F17" s="75" t="s">
        <v>220</v>
      </c>
      <c r="G17" s="75" t="s">
        <v>221</v>
      </c>
      <c r="H17" s="72" t="s">
        <v>106</v>
      </c>
      <c r="I17" s="72" t="s">
        <v>99</v>
      </c>
      <c r="J17" s="72" t="s">
        <v>92</v>
      </c>
      <c r="K17" s="72" t="s">
        <v>97</v>
      </c>
      <c r="L17" s="71" t="s">
        <v>222</v>
      </c>
      <c r="M17" s="27" t="s">
        <v>223</v>
      </c>
      <c r="N17" s="75" t="s">
        <v>224</v>
      </c>
      <c r="O17" s="75" t="s">
        <v>209</v>
      </c>
      <c r="P17" s="75" t="s">
        <v>225</v>
      </c>
      <c r="Q17" s="75" t="s">
        <v>226</v>
      </c>
      <c r="R17" s="38" t="s">
        <v>189</v>
      </c>
      <c r="S17" s="21"/>
      <c r="T17" s="119"/>
      <c r="U17" s="119"/>
      <c r="V17" s="119"/>
      <c r="W17" s="21"/>
    </row>
    <row r="18" spans="1:23" ht="75" x14ac:dyDescent="0.25">
      <c r="A18" s="74">
        <v>9</v>
      </c>
      <c r="B18" s="75" t="s">
        <v>201</v>
      </c>
      <c r="C18" s="75" t="s">
        <v>202</v>
      </c>
      <c r="D18" s="75" t="s">
        <v>227</v>
      </c>
      <c r="E18" s="72" t="s">
        <v>136</v>
      </c>
      <c r="F18" s="75" t="s">
        <v>228</v>
      </c>
      <c r="G18" s="75" t="s">
        <v>229</v>
      </c>
      <c r="H18" s="72" t="s">
        <v>98</v>
      </c>
      <c r="I18" s="72" t="s">
        <v>91</v>
      </c>
      <c r="J18" s="72" t="s">
        <v>92</v>
      </c>
      <c r="K18" s="72" t="s">
        <v>97</v>
      </c>
      <c r="L18" s="71" t="s">
        <v>230</v>
      </c>
      <c r="M18" s="27" t="s">
        <v>231</v>
      </c>
      <c r="N18" s="75" t="s">
        <v>232</v>
      </c>
      <c r="O18" s="75" t="s">
        <v>209</v>
      </c>
      <c r="P18" s="75" t="s">
        <v>233</v>
      </c>
      <c r="Q18" s="75" t="s">
        <v>234</v>
      </c>
      <c r="R18" s="38" t="s">
        <v>189</v>
      </c>
      <c r="S18" s="21"/>
      <c r="T18" s="119"/>
      <c r="U18" s="119"/>
      <c r="V18" s="119"/>
      <c r="W18" s="21"/>
    </row>
    <row r="19" spans="1:23" ht="120" x14ac:dyDescent="0.25">
      <c r="A19" s="74">
        <v>10</v>
      </c>
      <c r="B19" s="75" t="s">
        <v>235</v>
      </c>
      <c r="C19" s="75" t="s">
        <v>236</v>
      </c>
      <c r="D19" s="75" t="s">
        <v>237</v>
      </c>
      <c r="E19" s="72" t="s">
        <v>136</v>
      </c>
      <c r="F19" s="75" t="s">
        <v>238</v>
      </c>
      <c r="G19" s="75" t="s">
        <v>239</v>
      </c>
      <c r="H19" s="72" t="s">
        <v>98</v>
      </c>
      <c r="I19" s="72" t="s">
        <v>95</v>
      </c>
      <c r="J19" s="72" t="s">
        <v>92</v>
      </c>
      <c r="K19" s="72" t="s">
        <v>97</v>
      </c>
      <c r="L19" s="71" t="s">
        <v>240</v>
      </c>
      <c r="M19" s="27" t="s">
        <v>241</v>
      </c>
      <c r="N19" s="75" t="s">
        <v>242</v>
      </c>
      <c r="O19" s="75" t="s">
        <v>243</v>
      </c>
      <c r="P19" s="75" t="s">
        <v>244</v>
      </c>
      <c r="Q19" s="75" t="s">
        <v>245</v>
      </c>
      <c r="R19" s="38" t="s">
        <v>151</v>
      </c>
      <c r="S19" s="39" t="s">
        <v>246</v>
      </c>
      <c r="T19" s="119" t="s">
        <v>147</v>
      </c>
      <c r="U19" s="119" t="s">
        <v>148</v>
      </c>
      <c r="V19" s="211" t="s">
        <v>149</v>
      </c>
      <c r="W19" s="211" t="s">
        <v>247</v>
      </c>
    </row>
    <row r="20" spans="1:23" ht="120" x14ac:dyDescent="0.25">
      <c r="A20" s="74">
        <v>11</v>
      </c>
      <c r="B20" s="75" t="s">
        <v>248</v>
      </c>
      <c r="C20" s="75" t="s">
        <v>249</v>
      </c>
      <c r="D20" s="75" t="s">
        <v>250</v>
      </c>
      <c r="E20" s="72" t="s">
        <v>136</v>
      </c>
      <c r="F20" s="75" t="s">
        <v>251</v>
      </c>
      <c r="G20" s="25" t="s">
        <v>252</v>
      </c>
      <c r="H20" s="72" t="s">
        <v>102</v>
      </c>
      <c r="I20" s="72" t="s">
        <v>99</v>
      </c>
      <c r="J20" s="72" t="s">
        <v>96</v>
      </c>
      <c r="K20" s="72" t="s">
        <v>104</v>
      </c>
      <c r="L20" s="71" t="s">
        <v>253</v>
      </c>
      <c r="M20" s="27" t="s">
        <v>254</v>
      </c>
      <c r="N20" s="75" t="s">
        <v>255</v>
      </c>
      <c r="O20" s="75" t="s">
        <v>256</v>
      </c>
      <c r="P20" s="75" t="s">
        <v>225</v>
      </c>
      <c r="Q20" s="75" t="s">
        <v>257</v>
      </c>
      <c r="R20" s="38" t="s">
        <v>189</v>
      </c>
      <c r="S20" s="21"/>
      <c r="T20" s="119"/>
      <c r="U20" s="119"/>
      <c r="V20" s="119"/>
      <c r="W20" s="21"/>
    </row>
    <row r="21" spans="1:23" ht="150" x14ac:dyDescent="0.25">
      <c r="A21" s="74">
        <v>12</v>
      </c>
      <c r="B21" s="75" t="s">
        <v>248</v>
      </c>
      <c r="C21" s="75" t="s">
        <v>249</v>
      </c>
      <c r="D21" s="75" t="s">
        <v>258</v>
      </c>
      <c r="E21" s="72" t="s">
        <v>136</v>
      </c>
      <c r="F21" s="75" t="s">
        <v>259</v>
      </c>
      <c r="G21" s="25" t="s">
        <v>260</v>
      </c>
      <c r="H21" s="72" t="s">
        <v>94</v>
      </c>
      <c r="I21" s="72" t="s">
        <v>95</v>
      </c>
      <c r="J21" s="72" t="s">
        <v>92</v>
      </c>
      <c r="K21" s="72" t="s">
        <v>104</v>
      </c>
      <c r="L21" s="71" t="s">
        <v>261</v>
      </c>
      <c r="M21" s="27" t="s">
        <v>262</v>
      </c>
      <c r="N21" s="75" t="s">
        <v>263</v>
      </c>
      <c r="O21" s="75" t="s">
        <v>264</v>
      </c>
      <c r="P21" s="75" t="s">
        <v>225</v>
      </c>
      <c r="Q21" s="75" t="s">
        <v>265</v>
      </c>
      <c r="R21" s="38" t="s">
        <v>189</v>
      </c>
      <c r="S21" s="21"/>
      <c r="T21" s="119"/>
      <c r="U21" s="119"/>
      <c r="V21" s="119"/>
      <c r="W21" s="21"/>
    </row>
    <row r="22" spans="1:23" ht="150" x14ac:dyDescent="0.25">
      <c r="A22" s="74">
        <v>13</v>
      </c>
      <c r="B22" s="75" t="s">
        <v>248</v>
      </c>
      <c r="C22" s="75" t="s">
        <v>249</v>
      </c>
      <c r="D22" s="75" t="s">
        <v>266</v>
      </c>
      <c r="E22" s="72" t="s">
        <v>136</v>
      </c>
      <c r="F22" s="75" t="s">
        <v>267</v>
      </c>
      <c r="G22" s="75" t="s">
        <v>268</v>
      </c>
      <c r="H22" s="72" t="s">
        <v>98</v>
      </c>
      <c r="I22" s="72" t="s">
        <v>99</v>
      </c>
      <c r="J22" s="72" t="s">
        <v>92</v>
      </c>
      <c r="K22" s="72" t="s">
        <v>104</v>
      </c>
      <c r="L22" s="71" t="s">
        <v>269</v>
      </c>
      <c r="M22" s="27" t="s">
        <v>270</v>
      </c>
      <c r="N22" s="75" t="s">
        <v>271</v>
      </c>
      <c r="O22" s="75" t="s">
        <v>264</v>
      </c>
      <c r="P22" s="75" t="s">
        <v>225</v>
      </c>
      <c r="Q22" s="75" t="s">
        <v>270</v>
      </c>
      <c r="R22" s="38" t="s">
        <v>189</v>
      </c>
      <c r="S22" s="21"/>
      <c r="T22" s="119"/>
      <c r="U22" s="119"/>
      <c r="V22" s="119"/>
      <c r="W22" s="21"/>
    </row>
    <row r="23" spans="1:23" ht="165" x14ac:dyDescent="0.25">
      <c r="A23" s="74">
        <v>14</v>
      </c>
      <c r="B23" s="75" t="s">
        <v>248</v>
      </c>
      <c r="C23" s="75" t="s">
        <v>272</v>
      </c>
      <c r="D23" s="75" t="s">
        <v>273</v>
      </c>
      <c r="E23" s="72" t="s">
        <v>136</v>
      </c>
      <c r="F23" s="75" t="s">
        <v>274</v>
      </c>
      <c r="G23" s="75" t="s">
        <v>275</v>
      </c>
      <c r="H23" s="72" t="s">
        <v>98</v>
      </c>
      <c r="I23" s="72" t="s">
        <v>99</v>
      </c>
      <c r="J23" s="72" t="s">
        <v>96</v>
      </c>
      <c r="K23" s="72" t="s">
        <v>97</v>
      </c>
      <c r="L23" s="71" t="s">
        <v>276</v>
      </c>
      <c r="M23" s="27" t="s">
        <v>277</v>
      </c>
      <c r="N23" s="75" t="s">
        <v>278</v>
      </c>
      <c r="O23" s="75" t="s">
        <v>279</v>
      </c>
      <c r="P23" s="75" t="s">
        <v>225</v>
      </c>
      <c r="Q23" s="75" t="s">
        <v>280</v>
      </c>
      <c r="R23" s="38" t="s">
        <v>189</v>
      </c>
      <c r="S23" s="21"/>
      <c r="T23" s="119"/>
      <c r="U23" s="119"/>
      <c r="V23" s="119"/>
      <c r="W23" s="21"/>
    </row>
    <row r="24" spans="1:23" ht="165" x14ac:dyDescent="0.25">
      <c r="A24" s="74">
        <v>15</v>
      </c>
      <c r="B24" s="75" t="s">
        <v>248</v>
      </c>
      <c r="C24" s="75" t="s">
        <v>272</v>
      </c>
      <c r="D24" s="75" t="s">
        <v>281</v>
      </c>
      <c r="E24" s="72" t="s">
        <v>136</v>
      </c>
      <c r="F24" s="75" t="s">
        <v>282</v>
      </c>
      <c r="G24" s="75" t="s">
        <v>283</v>
      </c>
      <c r="H24" s="72" t="s">
        <v>98</v>
      </c>
      <c r="I24" s="72" t="s">
        <v>99</v>
      </c>
      <c r="J24" s="72" t="s">
        <v>96</v>
      </c>
      <c r="K24" s="72" t="s">
        <v>97</v>
      </c>
      <c r="L24" s="71" t="s">
        <v>284</v>
      </c>
      <c r="M24" s="27" t="s">
        <v>285</v>
      </c>
      <c r="N24" s="75" t="s">
        <v>286</v>
      </c>
      <c r="O24" s="75" t="s">
        <v>287</v>
      </c>
      <c r="P24" s="75" t="s">
        <v>143</v>
      </c>
      <c r="Q24" s="75" t="s">
        <v>288</v>
      </c>
      <c r="R24" s="38" t="s">
        <v>189</v>
      </c>
      <c r="S24" s="21"/>
      <c r="T24" s="119"/>
      <c r="U24" s="119"/>
      <c r="V24" s="119"/>
      <c r="W24" s="21"/>
    </row>
    <row r="25" spans="1:23" ht="165" x14ac:dyDescent="0.25">
      <c r="A25" s="74">
        <v>16</v>
      </c>
      <c r="B25" s="75" t="s">
        <v>248</v>
      </c>
      <c r="C25" s="75" t="s">
        <v>289</v>
      </c>
      <c r="D25" s="75" t="s">
        <v>290</v>
      </c>
      <c r="E25" s="72" t="s">
        <v>136</v>
      </c>
      <c r="F25" s="75" t="s">
        <v>291</v>
      </c>
      <c r="G25" s="75" t="s">
        <v>292</v>
      </c>
      <c r="H25" s="72" t="s">
        <v>94</v>
      </c>
      <c r="I25" s="72" t="s">
        <v>91</v>
      </c>
      <c r="J25" s="72" t="s">
        <v>92</v>
      </c>
      <c r="K25" s="72" t="s">
        <v>104</v>
      </c>
      <c r="L25" s="71" t="s">
        <v>293</v>
      </c>
      <c r="M25" s="27" t="s">
        <v>294</v>
      </c>
      <c r="N25" s="75" t="s">
        <v>295</v>
      </c>
      <c r="O25" s="75" t="s">
        <v>296</v>
      </c>
      <c r="P25" s="75" t="s">
        <v>244</v>
      </c>
      <c r="Q25" s="75" t="s">
        <v>297</v>
      </c>
      <c r="R25" s="38" t="s">
        <v>189</v>
      </c>
      <c r="S25" s="21"/>
      <c r="T25" s="119"/>
      <c r="U25" s="119"/>
      <c r="V25" s="119"/>
      <c r="W25" s="21"/>
    </row>
    <row r="26" spans="1:23" ht="75" x14ac:dyDescent="0.25">
      <c r="A26" s="74">
        <v>17</v>
      </c>
      <c r="B26" s="75" t="s">
        <v>248</v>
      </c>
      <c r="C26" s="75" t="s">
        <v>289</v>
      </c>
      <c r="D26" s="75" t="s">
        <v>298</v>
      </c>
      <c r="E26" s="72" t="s">
        <v>136</v>
      </c>
      <c r="F26" s="75" t="s">
        <v>299</v>
      </c>
      <c r="G26" s="75" t="s">
        <v>300</v>
      </c>
      <c r="H26" s="72" t="s">
        <v>94</v>
      </c>
      <c r="I26" s="72" t="s">
        <v>91</v>
      </c>
      <c r="J26" s="72" t="s">
        <v>92</v>
      </c>
      <c r="K26" s="72" t="s">
        <v>104</v>
      </c>
      <c r="L26" s="71" t="s">
        <v>301</v>
      </c>
      <c r="M26" s="27" t="s">
        <v>302</v>
      </c>
      <c r="N26" s="75" t="s">
        <v>303</v>
      </c>
      <c r="O26" s="75" t="s">
        <v>296</v>
      </c>
      <c r="P26" s="75" t="s">
        <v>304</v>
      </c>
      <c r="Q26" s="75" t="s">
        <v>305</v>
      </c>
      <c r="R26" s="38" t="s">
        <v>189</v>
      </c>
      <c r="S26" s="21"/>
      <c r="T26" s="119"/>
      <c r="U26" s="119"/>
      <c r="V26" s="119"/>
      <c r="W26" s="21"/>
    </row>
    <row r="27" spans="1:23" ht="120" x14ac:dyDescent="0.25">
      <c r="A27" s="74">
        <v>18</v>
      </c>
      <c r="B27" s="75" t="s">
        <v>248</v>
      </c>
      <c r="C27" s="75" t="s">
        <v>306</v>
      </c>
      <c r="D27" s="75" t="s">
        <v>307</v>
      </c>
      <c r="E27" s="72" t="s">
        <v>136</v>
      </c>
      <c r="F27" s="75" t="s">
        <v>308</v>
      </c>
      <c r="G27" s="75" t="s">
        <v>309</v>
      </c>
      <c r="H27" s="72" t="s">
        <v>94</v>
      </c>
      <c r="I27" s="72" t="s">
        <v>91</v>
      </c>
      <c r="J27" s="72" t="s">
        <v>92</v>
      </c>
      <c r="K27" s="72" t="s">
        <v>104</v>
      </c>
      <c r="L27" s="71" t="s">
        <v>310</v>
      </c>
      <c r="M27" s="75" t="s">
        <v>311</v>
      </c>
      <c r="N27" s="75" t="s">
        <v>312</v>
      </c>
      <c r="O27" s="75" t="s">
        <v>313</v>
      </c>
      <c r="P27" s="75" t="s">
        <v>314</v>
      </c>
      <c r="Q27" s="75" t="s">
        <v>315</v>
      </c>
      <c r="R27" s="38" t="s">
        <v>145</v>
      </c>
      <c r="S27" s="117" t="s">
        <v>316</v>
      </c>
      <c r="T27" s="119" t="s">
        <v>147</v>
      </c>
      <c r="U27" s="119" t="s">
        <v>148</v>
      </c>
      <c r="V27" s="211" t="s">
        <v>149</v>
      </c>
      <c r="W27" s="43" t="s">
        <v>317</v>
      </c>
    </row>
    <row r="28" spans="1:23" ht="180" x14ac:dyDescent="0.25">
      <c r="A28" s="74">
        <v>19</v>
      </c>
      <c r="B28" s="75" t="s">
        <v>248</v>
      </c>
      <c r="C28" s="75" t="s">
        <v>306</v>
      </c>
      <c r="D28" s="75" t="s">
        <v>318</v>
      </c>
      <c r="E28" s="72" t="s">
        <v>136</v>
      </c>
      <c r="F28" s="75" t="s">
        <v>319</v>
      </c>
      <c r="G28" s="75" t="s">
        <v>320</v>
      </c>
      <c r="H28" s="72" t="s">
        <v>98</v>
      </c>
      <c r="I28" s="72" t="s">
        <v>91</v>
      </c>
      <c r="J28" s="72" t="s">
        <v>92</v>
      </c>
      <c r="K28" s="72" t="s">
        <v>104</v>
      </c>
      <c r="L28" s="71" t="s">
        <v>321</v>
      </c>
      <c r="M28" s="75" t="s">
        <v>322</v>
      </c>
      <c r="N28" s="75" t="s">
        <v>323</v>
      </c>
      <c r="O28" s="75" t="s">
        <v>313</v>
      </c>
      <c r="P28" s="75" t="s">
        <v>143</v>
      </c>
      <c r="Q28" s="75" t="s">
        <v>324</v>
      </c>
      <c r="R28" s="38" t="s">
        <v>145</v>
      </c>
      <c r="S28" s="211" t="s">
        <v>325</v>
      </c>
      <c r="T28" s="119" t="s">
        <v>147</v>
      </c>
      <c r="U28" s="119" t="s">
        <v>148</v>
      </c>
      <c r="V28" s="211" t="s">
        <v>149</v>
      </c>
      <c r="W28" s="43" t="s">
        <v>326</v>
      </c>
    </row>
    <row r="29" spans="1:23" ht="105" x14ac:dyDescent="0.25">
      <c r="A29" s="74">
        <v>20</v>
      </c>
      <c r="B29" s="27" t="s">
        <v>248</v>
      </c>
      <c r="C29" s="27" t="s">
        <v>327</v>
      </c>
      <c r="D29" s="27" t="s">
        <v>328</v>
      </c>
      <c r="E29" s="30" t="s">
        <v>136</v>
      </c>
      <c r="F29" s="27" t="s">
        <v>329</v>
      </c>
      <c r="G29" s="27" t="s">
        <v>330</v>
      </c>
      <c r="H29" s="72" t="s">
        <v>98</v>
      </c>
      <c r="I29" s="72" t="s">
        <v>95</v>
      </c>
      <c r="J29" s="72" t="s">
        <v>92</v>
      </c>
      <c r="K29" s="72" t="s">
        <v>97</v>
      </c>
      <c r="L29" s="31" t="s">
        <v>331</v>
      </c>
      <c r="M29" s="27" t="s">
        <v>332</v>
      </c>
      <c r="N29" s="27" t="s">
        <v>333</v>
      </c>
      <c r="O29" s="27" t="s">
        <v>334</v>
      </c>
      <c r="P29" s="27" t="s">
        <v>143</v>
      </c>
      <c r="Q29" s="27" t="s">
        <v>335</v>
      </c>
      <c r="R29" s="38" t="s">
        <v>189</v>
      </c>
      <c r="S29" s="21"/>
      <c r="T29" s="119"/>
      <c r="U29" s="119"/>
      <c r="V29" s="119"/>
      <c r="W29" s="21"/>
    </row>
    <row r="30" spans="1:23" ht="60.75" x14ac:dyDescent="0.25">
      <c r="A30" s="74">
        <v>21</v>
      </c>
      <c r="B30" s="27" t="s">
        <v>248</v>
      </c>
      <c r="C30" s="27" t="s">
        <v>327</v>
      </c>
      <c r="D30" s="27" t="s">
        <v>336</v>
      </c>
      <c r="E30" s="30" t="s">
        <v>136</v>
      </c>
      <c r="F30" s="27" t="s">
        <v>337</v>
      </c>
      <c r="G30" s="27" t="s">
        <v>338</v>
      </c>
      <c r="H30" s="72" t="s">
        <v>94</v>
      </c>
      <c r="I30" s="72" t="s">
        <v>91</v>
      </c>
      <c r="J30" s="72" t="s">
        <v>92</v>
      </c>
      <c r="K30" s="72" t="s">
        <v>97</v>
      </c>
      <c r="L30" s="31" t="s">
        <v>339</v>
      </c>
      <c r="M30" s="27" t="s">
        <v>340</v>
      </c>
      <c r="N30" s="27" t="s">
        <v>341</v>
      </c>
      <c r="O30" s="27" t="s">
        <v>334</v>
      </c>
      <c r="P30" s="27" t="s">
        <v>143</v>
      </c>
      <c r="Q30" s="27" t="s">
        <v>342</v>
      </c>
      <c r="R30" s="38" t="s">
        <v>189</v>
      </c>
      <c r="S30" s="21"/>
      <c r="T30" s="119"/>
      <c r="U30" s="119"/>
      <c r="V30" s="119"/>
      <c r="W30" s="21"/>
    </row>
    <row r="31" spans="1:23" ht="285" x14ac:dyDescent="0.25">
      <c r="A31" s="74">
        <v>22</v>
      </c>
      <c r="B31" s="75" t="s">
        <v>343</v>
      </c>
      <c r="C31" s="75" t="s">
        <v>344</v>
      </c>
      <c r="D31" s="75" t="s">
        <v>345</v>
      </c>
      <c r="E31" s="72" t="s">
        <v>136</v>
      </c>
      <c r="F31" s="75" t="s">
        <v>346</v>
      </c>
      <c r="G31" s="75" t="s">
        <v>347</v>
      </c>
      <c r="H31" s="72" t="s">
        <v>106</v>
      </c>
      <c r="I31" s="72" t="s">
        <v>99</v>
      </c>
      <c r="J31" s="72" t="s">
        <v>92</v>
      </c>
      <c r="K31" s="72" t="s">
        <v>97</v>
      </c>
      <c r="L31" s="71" t="s">
        <v>348</v>
      </c>
      <c r="M31" s="27" t="s">
        <v>349</v>
      </c>
      <c r="N31" s="78" t="s">
        <v>350</v>
      </c>
      <c r="O31" s="75" t="s">
        <v>351</v>
      </c>
      <c r="P31" s="75" t="s">
        <v>173</v>
      </c>
      <c r="Q31" s="75" t="s">
        <v>352</v>
      </c>
      <c r="R31" s="38" t="s">
        <v>189</v>
      </c>
      <c r="S31" s="211" t="s">
        <v>353</v>
      </c>
      <c r="T31" s="119" t="s">
        <v>147</v>
      </c>
      <c r="U31" s="119" t="s">
        <v>165</v>
      </c>
      <c r="V31" s="211" t="s">
        <v>149</v>
      </c>
      <c r="W31" s="39" t="s">
        <v>354</v>
      </c>
    </row>
    <row r="32" spans="1:23" ht="255" x14ac:dyDescent="0.25">
      <c r="A32" s="74">
        <v>23</v>
      </c>
      <c r="B32" s="75" t="s">
        <v>343</v>
      </c>
      <c r="C32" s="75" t="s">
        <v>344</v>
      </c>
      <c r="D32" s="75" t="s">
        <v>355</v>
      </c>
      <c r="E32" s="72" t="s">
        <v>136</v>
      </c>
      <c r="F32" s="75" t="s">
        <v>356</v>
      </c>
      <c r="G32" s="75" t="s">
        <v>357</v>
      </c>
      <c r="H32" s="72" t="s">
        <v>106</v>
      </c>
      <c r="I32" s="72" t="s">
        <v>99</v>
      </c>
      <c r="J32" s="72" t="s">
        <v>96</v>
      </c>
      <c r="K32" s="72" t="s">
        <v>97</v>
      </c>
      <c r="L32" s="71" t="s">
        <v>358</v>
      </c>
      <c r="M32" s="27" t="s">
        <v>359</v>
      </c>
      <c r="N32" s="75" t="s">
        <v>360</v>
      </c>
      <c r="O32" s="75" t="s">
        <v>351</v>
      </c>
      <c r="P32" s="75" t="s">
        <v>225</v>
      </c>
      <c r="Q32" s="75" t="s">
        <v>361</v>
      </c>
      <c r="R32" s="38" t="s">
        <v>189</v>
      </c>
      <c r="S32" s="211" t="s">
        <v>362</v>
      </c>
      <c r="T32" s="119" t="s">
        <v>147</v>
      </c>
      <c r="U32" s="119" t="s">
        <v>165</v>
      </c>
      <c r="V32" s="211" t="s">
        <v>149</v>
      </c>
      <c r="W32" s="43" t="s">
        <v>363</v>
      </c>
    </row>
    <row r="33" spans="1:23" ht="120" x14ac:dyDescent="0.25">
      <c r="A33" s="74">
        <v>24</v>
      </c>
      <c r="B33" s="75" t="s">
        <v>343</v>
      </c>
      <c r="C33" s="79" t="s">
        <v>364</v>
      </c>
      <c r="D33" s="75" t="s">
        <v>365</v>
      </c>
      <c r="E33" s="72" t="s">
        <v>136</v>
      </c>
      <c r="F33" s="75" t="s">
        <v>366</v>
      </c>
      <c r="G33" s="75" t="s">
        <v>367</v>
      </c>
      <c r="H33" s="72" t="s">
        <v>98</v>
      </c>
      <c r="I33" s="72" t="s">
        <v>95</v>
      </c>
      <c r="J33" s="72" t="s">
        <v>92</v>
      </c>
      <c r="K33" s="72" t="s">
        <v>97</v>
      </c>
      <c r="L33" s="71" t="s">
        <v>368</v>
      </c>
      <c r="M33" s="27" t="s">
        <v>369</v>
      </c>
      <c r="N33" s="75" t="s">
        <v>370</v>
      </c>
      <c r="O33" s="75" t="s">
        <v>371</v>
      </c>
      <c r="P33" s="75" t="s">
        <v>143</v>
      </c>
      <c r="Q33" s="75" t="s">
        <v>372</v>
      </c>
      <c r="R33" s="38" t="s">
        <v>189</v>
      </c>
      <c r="S33" s="211" t="s">
        <v>373</v>
      </c>
      <c r="T33" s="119" t="s">
        <v>147</v>
      </c>
      <c r="U33" s="119" t="s">
        <v>148</v>
      </c>
      <c r="V33" s="211" t="s">
        <v>149</v>
      </c>
      <c r="W33" s="211" t="s">
        <v>374</v>
      </c>
    </row>
    <row r="34" spans="1:23" ht="90" x14ac:dyDescent="0.25">
      <c r="A34" s="74">
        <v>25</v>
      </c>
      <c r="B34" s="75" t="s">
        <v>343</v>
      </c>
      <c r="C34" s="79" t="s">
        <v>364</v>
      </c>
      <c r="D34" s="75" t="s">
        <v>375</v>
      </c>
      <c r="E34" s="72" t="s">
        <v>136</v>
      </c>
      <c r="F34" s="75" t="s">
        <v>376</v>
      </c>
      <c r="G34" s="75" t="s">
        <v>377</v>
      </c>
      <c r="H34" s="72" t="s">
        <v>98</v>
      </c>
      <c r="I34" s="72" t="s">
        <v>99</v>
      </c>
      <c r="J34" s="72" t="s">
        <v>92</v>
      </c>
      <c r="K34" s="72" t="s">
        <v>97</v>
      </c>
      <c r="L34" s="71" t="s">
        <v>378</v>
      </c>
      <c r="M34" s="75" t="s">
        <v>379</v>
      </c>
      <c r="N34" s="27" t="s">
        <v>380</v>
      </c>
      <c r="O34" s="75" t="s">
        <v>381</v>
      </c>
      <c r="P34" s="75" t="s">
        <v>382</v>
      </c>
      <c r="Q34" s="75" t="s">
        <v>383</v>
      </c>
      <c r="R34" s="38" t="s">
        <v>189</v>
      </c>
      <c r="S34" s="211" t="s">
        <v>384</v>
      </c>
      <c r="T34" s="119" t="s">
        <v>147</v>
      </c>
      <c r="U34" s="119" t="s">
        <v>148</v>
      </c>
      <c r="V34" s="211" t="s">
        <v>149</v>
      </c>
      <c r="W34" s="211" t="s">
        <v>374</v>
      </c>
    </row>
    <row r="35" spans="1:23" s="35" customFormat="1" ht="90" x14ac:dyDescent="0.25">
      <c r="A35" s="75">
        <v>26</v>
      </c>
      <c r="B35" s="75" t="s">
        <v>343</v>
      </c>
      <c r="C35" s="79" t="s">
        <v>56</v>
      </c>
      <c r="D35" s="75" t="s">
        <v>385</v>
      </c>
      <c r="E35" s="72" t="s">
        <v>136</v>
      </c>
      <c r="F35" s="75" t="s">
        <v>386</v>
      </c>
      <c r="G35" s="75" t="s">
        <v>387</v>
      </c>
      <c r="H35" s="72" t="s">
        <v>102</v>
      </c>
      <c r="I35" s="72" t="s">
        <v>95</v>
      </c>
      <c r="J35" s="72" t="s">
        <v>96</v>
      </c>
      <c r="K35" s="72" t="s">
        <v>104</v>
      </c>
      <c r="L35" s="71" t="s">
        <v>388</v>
      </c>
      <c r="M35" s="27" t="s">
        <v>389</v>
      </c>
      <c r="N35" s="75" t="s">
        <v>390</v>
      </c>
      <c r="O35" s="75" t="s">
        <v>391</v>
      </c>
      <c r="P35" s="75" t="s">
        <v>392</v>
      </c>
      <c r="Q35" s="75" t="s">
        <v>393</v>
      </c>
      <c r="R35" s="171" t="s">
        <v>189</v>
      </c>
      <c r="S35" s="434"/>
      <c r="T35" s="433"/>
      <c r="U35" s="433"/>
      <c r="V35" s="433"/>
      <c r="W35" s="434"/>
    </row>
    <row r="36" spans="1:23" s="35" customFormat="1" ht="75" x14ac:dyDescent="0.25">
      <c r="A36" s="75">
        <v>27</v>
      </c>
      <c r="B36" s="75" t="s">
        <v>343</v>
      </c>
      <c r="C36" s="75" t="s">
        <v>56</v>
      </c>
      <c r="D36" s="75" t="s">
        <v>394</v>
      </c>
      <c r="E36" s="72" t="s">
        <v>136</v>
      </c>
      <c r="F36" s="75" t="s">
        <v>395</v>
      </c>
      <c r="G36" s="75" t="s">
        <v>396</v>
      </c>
      <c r="H36" s="72" t="s">
        <v>98</v>
      </c>
      <c r="I36" s="72" t="s">
        <v>91</v>
      </c>
      <c r="J36" s="72" t="s">
        <v>92</v>
      </c>
      <c r="K36" s="72" t="s">
        <v>97</v>
      </c>
      <c r="L36" s="71" t="s">
        <v>397</v>
      </c>
      <c r="M36" s="27" t="s">
        <v>398</v>
      </c>
      <c r="N36" s="75" t="s">
        <v>399</v>
      </c>
      <c r="O36" s="75" t="s">
        <v>391</v>
      </c>
      <c r="P36" s="75" t="s">
        <v>392</v>
      </c>
      <c r="Q36" s="75" t="s">
        <v>400</v>
      </c>
      <c r="R36" s="171" t="s">
        <v>189</v>
      </c>
      <c r="S36" s="434"/>
      <c r="T36" s="433"/>
      <c r="U36" s="433"/>
      <c r="V36" s="433"/>
      <c r="W36" s="434"/>
    </row>
    <row r="37" spans="1:23" ht="258" customHeight="1" x14ac:dyDescent="0.25">
      <c r="A37" s="74">
        <v>28</v>
      </c>
      <c r="B37" s="75" t="s">
        <v>343</v>
      </c>
      <c r="C37" s="75" t="s">
        <v>401</v>
      </c>
      <c r="D37" s="75" t="s">
        <v>402</v>
      </c>
      <c r="E37" s="72" t="s">
        <v>136</v>
      </c>
      <c r="F37" s="75" t="s">
        <v>403</v>
      </c>
      <c r="G37" s="75" t="s">
        <v>404</v>
      </c>
      <c r="H37" s="72" t="s">
        <v>102</v>
      </c>
      <c r="I37" s="72" t="s">
        <v>91</v>
      </c>
      <c r="J37" s="72" t="s">
        <v>92</v>
      </c>
      <c r="K37" s="72" t="s">
        <v>104</v>
      </c>
      <c r="L37" s="71" t="s">
        <v>405</v>
      </c>
      <c r="M37" s="27" t="s">
        <v>406</v>
      </c>
      <c r="N37" s="75" t="s">
        <v>407</v>
      </c>
      <c r="O37" s="75" t="s">
        <v>408</v>
      </c>
      <c r="P37" s="75" t="s">
        <v>314</v>
      </c>
      <c r="Q37" s="75" t="s">
        <v>409</v>
      </c>
      <c r="R37" s="38" t="s">
        <v>189</v>
      </c>
      <c r="S37" s="115" t="s">
        <v>410</v>
      </c>
      <c r="T37" s="119" t="s">
        <v>147</v>
      </c>
      <c r="U37" s="119" t="s">
        <v>165</v>
      </c>
      <c r="V37" s="211" t="s">
        <v>149</v>
      </c>
      <c r="W37" s="115" t="s">
        <v>411</v>
      </c>
    </row>
    <row r="38" spans="1:23" ht="180" x14ac:dyDescent="0.25">
      <c r="A38" s="74">
        <v>29</v>
      </c>
      <c r="B38" s="75" t="s">
        <v>343</v>
      </c>
      <c r="C38" s="75" t="s">
        <v>401</v>
      </c>
      <c r="D38" s="75" t="s">
        <v>412</v>
      </c>
      <c r="E38" s="72" t="s">
        <v>136</v>
      </c>
      <c r="F38" s="75" t="s">
        <v>413</v>
      </c>
      <c r="G38" s="75" t="s">
        <v>414</v>
      </c>
      <c r="H38" s="72" t="s">
        <v>98</v>
      </c>
      <c r="I38" s="72" t="s">
        <v>95</v>
      </c>
      <c r="J38" s="72" t="s">
        <v>92</v>
      </c>
      <c r="K38" s="72" t="s">
        <v>104</v>
      </c>
      <c r="L38" s="71" t="s">
        <v>415</v>
      </c>
      <c r="M38" s="27" t="s">
        <v>416</v>
      </c>
      <c r="N38" s="75" t="s">
        <v>417</v>
      </c>
      <c r="O38" s="75" t="s">
        <v>408</v>
      </c>
      <c r="P38" s="75" t="s">
        <v>314</v>
      </c>
      <c r="Q38" s="75" t="s">
        <v>418</v>
      </c>
      <c r="R38" s="38" t="s">
        <v>189</v>
      </c>
      <c r="S38" s="115" t="s">
        <v>419</v>
      </c>
      <c r="T38" s="119" t="s">
        <v>147</v>
      </c>
      <c r="U38" s="119" t="s">
        <v>165</v>
      </c>
      <c r="V38" s="211" t="s">
        <v>149</v>
      </c>
      <c r="W38" s="115" t="s">
        <v>420</v>
      </c>
    </row>
    <row r="39" spans="1:23" ht="90" x14ac:dyDescent="0.25">
      <c r="A39" s="74">
        <v>30</v>
      </c>
      <c r="B39" s="75" t="s">
        <v>421</v>
      </c>
      <c r="C39" s="75" t="s">
        <v>422</v>
      </c>
      <c r="D39" s="75" t="s">
        <v>423</v>
      </c>
      <c r="E39" s="72" t="s">
        <v>136</v>
      </c>
      <c r="F39" s="75" t="s">
        <v>424</v>
      </c>
      <c r="G39" s="75" t="s">
        <v>425</v>
      </c>
      <c r="H39" s="72" t="s">
        <v>94</v>
      </c>
      <c r="I39" s="72" t="s">
        <v>95</v>
      </c>
      <c r="J39" s="72" t="s">
        <v>92</v>
      </c>
      <c r="K39" s="72" t="s">
        <v>104</v>
      </c>
      <c r="L39" s="71" t="s">
        <v>426</v>
      </c>
      <c r="M39" s="27" t="s">
        <v>427</v>
      </c>
      <c r="N39" s="75" t="s">
        <v>428</v>
      </c>
      <c r="O39" s="75" t="s">
        <v>429</v>
      </c>
      <c r="P39" s="75" t="s">
        <v>160</v>
      </c>
      <c r="Q39" s="75" t="s">
        <v>430</v>
      </c>
      <c r="R39" s="38" t="s">
        <v>189</v>
      </c>
      <c r="S39" s="21"/>
      <c r="T39" s="119"/>
      <c r="U39" s="119"/>
      <c r="V39" s="119"/>
      <c r="W39" s="21"/>
    </row>
    <row r="40" spans="1:23" ht="120" x14ac:dyDescent="0.25">
      <c r="A40" s="74">
        <v>31</v>
      </c>
      <c r="B40" s="75" t="s">
        <v>421</v>
      </c>
      <c r="C40" s="75" t="s">
        <v>422</v>
      </c>
      <c r="D40" s="75" t="s">
        <v>431</v>
      </c>
      <c r="E40" s="72" t="s">
        <v>136</v>
      </c>
      <c r="F40" s="75" t="s">
        <v>432</v>
      </c>
      <c r="G40" s="75" t="s">
        <v>433</v>
      </c>
      <c r="H40" s="72" t="s">
        <v>94</v>
      </c>
      <c r="I40" s="72" t="s">
        <v>95</v>
      </c>
      <c r="J40" s="72" t="s">
        <v>92</v>
      </c>
      <c r="K40" s="72" t="s">
        <v>104</v>
      </c>
      <c r="L40" s="71"/>
      <c r="M40" s="27"/>
      <c r="N40" s="75" t="s">
        <v>428</v>
      </c>
      <c r="O40" s="75" t="s">
        <v>434</v>
      </c>
      <c r="P40" s="75" t="s">
        <v>160</v>
      </c>
      <c r="Q40" s="75" t="s">
        <v>430</v>
      </c>
      <c r="R40" s="38" t="s">
        <v>189</v>
      </c>
      <c r="S40" s="21"/>
      <c r="T40" s="119"/>
      <c r="U40" s="119"/>
      <c r="V40" s="119"/>
      <c r="W40" s="21"/>
    </row>
    <row r="41" spans="1:23" ht="135" x14ac:dyDescent="0.25">
      <c r="A41" s="74">
        <v>32</v>
      </c>
      <c r="B41" s="75" t="s">
        <v>421</v>
      </c>
      <c r="C41" s="75" t="s">
        <v>422</v>
      </c>
      <c r="D41" s="75" t="s">
        <v>435</v>
      </c>
      <c r="E41" s="72" t="s">
        <v>136</v>
      </c>
      <c r="F41" s="75" t="s">
        <v>436</v>
      </c>
      <c r="G41" s="75" t="s">
        <v>437</v>
      </c>
      <c r="H41" s="72" t="s">
        <v>94</v>
      </c>
      <c r="I41" s="72" t="s">
        <v>95</v>
      </c>
      <c r="J41" s="72" t="s">
        <v>92</v>
      </c>
      <c r="K41" s="72" t="s">
        <v>104</v>
      </c>
      <c r="L41" s="71" t="s">
        <v>438</v>
      </c>
      <c r="M41" s="27" t="s">
        <v>439</v>
      </c>
      <c r="N41" s="75" t="s">
        <v>440</v>
      </c>
      <c r="O41" s="75" t="s">
        <v>441</v>
      </c>
      <c r="P41" s="75" t="s">
        <v>160</v>
      </c>
      <c r="Q41" s="75" t="s">
        <v>442</v>
      </c>
      <c r="R41" s="38" t="s">
        <v>189</v>
      </c>
      <c r="S41" s="21"/>
      <c r="T41" s="119"/>
      <c r="U41" s="119"/>
      <c r="V41" s="119"/>
      <c r="W41" s="21"/>
    </row>
    <row r="42" spans="1:23" ht="150" x14ac:dyDescent="0.25">
      <c r="A42" s="74">
        <v>33</v>
      </c>
      <c r="B42" s="81" t="s">
        <v>421</v>
      </c>
      <c r="C42" s="81" t="s">
        <v>443</v>
      </c>
      <c r="D42" s="75" t="s">
        <v>444</v>
      </c>
      <c r="E42" s="72" t="s">
        <v>136</v>
      </c>
      <c r="F42" s="75" t="s">
        <v>445</v>
      </c>
      <c r="G42" s="75" t="s">
        <v>446</v>
      </c>
      <c r="H42" s="72" t="s">
        <v>98</v>
      </c>
      <c r="I42" s="72" t="s">
        <v>99</v>
      </c>
      <c r="J42" s="72" t="s">
        <v>96</v>
      </c>
      <c r="K42" s="72" t="s">
        <v>97</v>
      </c>
      <c r="L42" s="71" t="s">
        <v>447</v>
      </c>
      <c r="M42" s="27" t="s">
        <v>448</v>
      </c>
      <c r="N42" s="75" t="s">
        <v>449</v>
      </c>
      <c r="O42" s="75" t="s">
        <v>450</v>
      </c>
      <c r="P42" s="81" t="s">
        <v>143</v>
      </c>
      <c r="Q42" s="75" t="s">
        <v>451</v>
      </c>
      <c r="R42" s="38" t="s">
        <v>189</v>
      </c>
      <c r="S42" s="211" t="s">
        <v>452</v>
      </c>
      <c r="T42" s="119" t="s">
        <v>147</v>
      </c>
      <c r="U42" s="119" t="s">
        <v>165</v>
      </c>
      <c r="V42" s="211" t="s">
        <v>149</v>
      </c>
      <c r="W42" s="116" t="s">
        <v>453</v>
      </c>
    </row>
    <row r="43" spans="1:23" ht="120" x14ac:dyDescent="0.25">
      <c r="A43" s="74">
        <v>34</v>
      </c>
      <c r="B43" s="82" t="s">
        <v>421</v>
      </c>
      <c r="C43" s="71" t="s">
        <v>443</v>
      </c>
      <c r="D43" s="71" t="s">
        <v>454</v>
      </c>
      <c r="E43" s="72" t="s">
        <v>136</v>
      </c>
      <c r="F43" s="71" t="s">
        <v>455</v>
      </c>
      <c r="G43" s="71" t="s">
        <v>456</v>
      </c>
      <c r="H43" s="72" t="s">
        <v>98</v>
      </c>
      <c r="I43" s="72" t="s">
        <v>99</v>
      </c>
      <c r="J43" s="72" t="s">
        <v>96</v>
      </c>
      <c r="K43" s="72" t="s">
        <v>97</v>
      </c>
      <c r="L43" s="71" t="s">
        <v>457</v>
      </c>
      <c r="M43" s="31" t="s">
        <v>458</v>
      </c>
      <c r="N43" s="71" t="s">
        <v>459</v>
      </c>
      <c r="O43" s="71" t="s">
        <v>450</v>
      </c>
      <c r="P43" s="82" t="s">
        <v>143</v>
      </c>
      <c r="Q43" s="71" t="s">
        <v>460</v>
      </c>
      <c r="R43" s="38" t="s">
        <v>189</v>
      </c>
      <c r="S43" s="211" t="s">
        <v>461</v>
      </c>
      <c r="T43" s="119" t="s">
        <v>164</v>
      </c>
      <c r="U43" s="119" t="s">
        <v>165</v>
      </c>
      <c r="V43" s="211" t="s">
        <v>149</v>
      </c>
      <c r="W43" s="116" t="s">
        <v>462</v>
      </c>
    </row>
    <row r="44" spans="1:23" ht="75" x14ac:dyDescent="0.25">
      <c r="A44" s="74">
        <v>35</v>
      </c>
      <c r="B44" s="31" t="s">
        <v>421</v>
      </c>
      <c r="C44" s="31" t="s">
        <v>463</v>
      </c>
      <c r="D44" s="31" t="s">
        <v>464</v>
      </c>
      <c r="E44" s="30" t="s">
        <v>136</v>
      </c>
      <c r="F44" s="31" t="s">
        <v>465</v>
      </c>
      <c r="G44" s="31" t="s">
        <v>466</v>
      </c>
      <c r="H44" s="72" t="s">
        <v>94</v>
      </c>
      <c r="I44" s="72" t="s">
        <v>91</v>
      </c>
      <c r="J44" s="72" t="s">
        <v>92</v>
      </c>
      <c r="K44" s="72" t="s">
        <v>97</v>
      </c>
      <c r="L44" s="31" t="s">
        <v>467</v>
      </c>
      <c r="M44" s="31" t="s">
        <v>468</v>
      </c>
      <c r="N44" s="31" t="s">
        <v>469</v>
      </c>
      <c r="O44" s="31" t="s">
        <v>470</v>
      </c>
      <c r="P44" s="31" t="s">
        <v>314</v>
      </c>
      <c r="Q44" s="31" t="s">
        <v>471</v>
      </c>
      <c r="R44" s="38" t="s">
        <v>189</v>
      </c>
      <c r="S44" s="211" t="s">
        <v>472</v>
      </c>
      <c r="T44" s="119" t="s">
        <v>147</v>
      </c>
      <c r="U44" s="119" t="s">
        <v>148</v>
      </c>
      <c r="V44" s="211" t="s">
        <v>149</v>
      </c>
      <c r="W44" s="39" t="s">
        <v>473</v>
      </c>
    </row>
    <row r="45" spans="1:23" ht="75" x14ac:dyDescent="0.25">
      <c r="A45" s="74">
        <v>36</v>
      </c>
      <c r="B45" s="75" t="s">
        <v>421</v>
      </c>
      <c r="C45" s="83" t="s">
        <v>474</v>
      </c>
      <c r="D45" s="83" t="s">
        <v>475</v>
      </c>
      <c r="E45" s="72" t="s">
        <v>136</v>
      </c>
      <c r="F45" s="84" t="s">
        <v>476</v>
      </c>
      <c r="G45" s="75" t="s">
        <v>477</v>
      </c>
      <c r="H45" s="72" t="s">
        <v>98</v>
      </c>
      <c r="I45" s="72" t="s">
        <v>99</v>
      </c>
      <c r="J45" s="72" t="s">
        <v>100</v>
      </c>
      <c r="K45" s="72" t="s">
        <v>104</v>
      </c>
      <c r="L45" s="71" t="s">
        <v>478</v>
      </c>
      <c r="M45" s="75" t="s">
        <v>479</v>
      </c>
      <c r="N45" s="75" t="s">
        <v>480</v>
      </c>
      <c r="O45" s="75" t="s">
        <v>481</v>
      </c>
      <c r="P45" s="75" t="s">
        <v>233</v>
      </c>
      <c r="Q45" s="75" t="s">
        <v>482</v>
      </c>
      <c r="R45" s="38" t="s">
        <v>189</v>
      </c>
      <c r="S45" s="21"/>
      <c r="T45" s="119"/>
      <c r="U45" s="119"/>
      <c r="V45" s="119"/>
      <c r="W45" s="21"/>
    </row>
    <row r="46" spans="1:23" ht="75" x14ac:dyDescent="0.25">
      <c r="A46" s="74">
        <v>37</v>
      </c>
      <c r="B46" s="75" t="s">
        <v>421</v>
      </c>
      <c r="C46" s="83" t="s">
        <v>474</v>
      </c>
      <c r="D46" s="83" t="s">
        <v>483</v>
      </c>
      <c r="E46" s="72" t="s">
        <v>136</v>
      </c>
      <c r="F46" s="75" t="s">
        <v>484</v>
      </c>
      <c r="G46" s="75" t="s">
        <v>485</v>
      </c>
      <c r="H46" s="72" t="s">
        <v>102</v>
      </c>
      <c r="I46" s="72" t="s">
        <v>95</v>
      </c>
      <c r="J46" s="72" t="s">
        <v>100</v>
      </c>
      <c r="K46" s="72" t="s">
        <v>104</v>
      </c>
      <c r="L46" s="71" t="s">
        <v>486</v>
      </c>
      <c r="M46" s="75" t="s">
        <v>487</v>
      </c>
      <c r="N46" s="75" t="s">
        <v>480</v>
      </c>
      <c r="O46" s="75" t="s">
        <v>481</v>
      </c>
      <c r="P46" s="75" t="s">
        <v>233</v>
      </c>
      <c r="Q46" s="75" t="s">
        <v>488</v>
      </c>
      <c r="R46" s="38" t="s">
        <v>189</v>
      </c>
      <c r="S46" s="21"/>
      <c r="T46" s="119"/>
      <c r="U46" s="119"/>
      <c r="V46" s="119"/>
      <c r="W46" s="21"/>
    </row>
    <row r="47" spans="1:23" ht="75" x14ac:dyDescent="0.25">
      <c r="A47" s="74">
        <v>38</v>
      </c>
      <c r="B47" s="74" t="s">
        <v>421</v>
      </c>
      <c r="C47" s="74" t="s">
        <v>489</v>
      </c>
      <c r="D47" s="32" t="s">
        <v>490</v>
      </c>
      <c r="E47" s="80" t="s">
        <v>136</v>
      </c>
      <c r="F47" s="211" t="s">
        <v>491</v>
      </c>
      <c r="G47" s="211" t="s">
        <v>492</v>
      </c>
      <c r="H47" s="72" t="s">
        <v>106</v>
      </c>
      <c r="I47" s="72" t="s">
        <v>95</v>
      </c>
      <c r="J47" s="72" t="s">
        <v>100</v>
      </c>
      <c r="K47" s="72" t="s">
        <v>104</v>
      </c>
      <c r="L47" s="70" t="s">
        <v>493</v>
      </c>
      <c r="M47" s="211" t="s">
        <v>494</v>
      </c>
      <c r="N47" s="211" t="s">
        <v>495</v>
      </c>
      <c r="O47" s="74" t="s">
        <v>496</v>
      </c>
      <c r="P47" s="74" t="s">
        <v>160</v>
      </c>
      <c r="Q47" s="74" t="s">
        <v>497</v>
      </c>
      <c r="R47" s="38" t="s">
        <v>189</v>
      </c>
      <c r="S47" s="21"/>
      <c r="T47" s="119"/>
      <c r="U47" s="119"/>
      <c r="V47" s="119"/>
      <c r="W47" s="21"/>
    </row>
    <row r="48" spans="1:23" ht="60" x14ac:dyDescent="0.25">
      <c r="A48" s="74">
        <v>39</v>
      </c>
      <c r="B48" s="74" t="s">
        <v>421</v>
      </c>
      <c r="C48" s="74" t="s">
        <v>498</v>
      </c>
      <c r="D48" s="32" t="s">
        <v>499</v>
      </c>
      <c r="E48" s="80" t="s">
        <v>136</v>
      </c>
      <c r="F48" s="211" t="s">
        <v>500</v>
      </c>
      <c r="G48" s="211" t="s">
        <v>501</v>
      </c>
      <c r="H48" s="72" t="s">
        <v>94</v>
      </c>
      <c r="I48" s="72" t="s">
        <v>95</v>
      </c>
      <c r="J48" s="72" t="s">
        <v>92</v>
      </c>
      <c r="K48" s="72" t="s">
        <v>104</v>
      </c>
      <c r="L48" s="70" t="s">
        <v>502</v>
      </c>
      <c r="M48" s="211" t="s">
        <v>503</v>
      </c>
      <c r="N48" s="211" t="s">
        <v>504</v>
      </c>
      <c r="O48" s="74" t="s">
        <v>505</v>
      </c>
      <c r="P48" s="74" t="s">
        <v>160</v>
      </c>
      <c r="Q48" s="74" t="s">
        <v>506</v>
      </c>
      <c r="R48" s="38" t="s">
        <v>189</v>
      </c>
      <c r="S48" s="21"/>
      <c r="T48" s="119"/>
      <c r="U48" s="119"/>
      <c r="V48" s="119"/>
      <c r="W48" s="21"/>
    </row>
    <row r="49" spans="1:23" ht="270" x14ac:dyDescent="0.25">
      <c r="A49" s="74">
        <v>40</v>
      </c>
      <c r="B49" s="75" t="s">
        <v>421</v>
      </c>
      <c r="C49" s="75" t="s">
        <v>507</v>
      </c>
      <c r="D49" s="75" t="s">
        <v>508</v>
      </c>
      <c r="E49" s="72" t="s">
        <v>136</v>
      </c>
      <c r="F49" s="75" t="s">
        <v>509</v>
      </c>
      <c r="G49" s="75" t="s">
        <v>510</v>
      </c>
      <c r="H49" s="72" t="s">
        <v>94</v>
      </c>
      <c r="I49" s="72" t="s">
        <v>91</v>
      </c>
      <c r="J49" s="72" t="s">
        <v>92</v>
      </c>
      <c r="K49" s="72" t="s">
        <v>97</v>
      </c>
      <c r="L49" s="71" t="s">
        <v>511</v>
      </c>
      <c r="M49" s="27" t="s">
        <v>512</v>
      </c>
      <c r="N49" s="75" t="s">
        <v>513</v>
      </c>
      <c r="O49" s="75" t="s">
        <v>514</v>
      </c>
      <c r="P49" s="75" t="s">
        <v>515</v>
      </c>
      <c r="Q49" s="75" t="s">
        <v>516</v>
      </c>
      <c r="R49" s="38" t="s">
        <v>189</v>
      </c>
      <c r="S49" s="21"/>
      <c r="T49" s="119"/>
      <c r="U49" s="119"/>
      <c r="V49" s="119"/>
      <c r="W49" s="21"/>
    </row>
    <row r="50" spans="1:23" ht="180" x14ac:dyDescent="0.25">
      <c r="A50" s="74">
        <v>41</v>
      </c>
      <c r="B50" s="75" t="s">
        <v>421</v>
      </c>
      <c r="C50" s="75" t="s">
        <v>517</v>
      </c>
      <c r="D50" s="75" t="s">
        <v>518</v>
      </c>
      <c r="E50" s="72" t="s">
        <v>136</v>
      </c>
      <c r="F50" s="75" t="s">
        <v>519</v>
      </c>
      <c r="G50" s="75" t="s">
        <v>520</v>
      </c>
      <c r="H50" s="72" t="s">
        <v>94</v>
      </c>
      <c r="I50" s="72" t="s">
        <v>91</v>
      </c>
      <c r="J50" s="72" t="s">
        <v>92</v>
      </c>
      <c r="K50" s="72" t="s">
        <v>97</v>
      </c>
      <c r="L50" s="71" t="s">
        <v>521</v>
      </c>
      <c r="M50" s="27" t="s">
        <v>522</v>
      </c>
      <c r="N50" s="75" t="s">
        <v>523</v>
      </c>
      <c r="O50" s="75" t="s">
        <v>524</v>
      </c>
      <c r="P50" s="75" t="s">
        <v>525</v>
      </c>
      <c r="Q50" s="75" t="s">
        <v>526</v>
      </c>
      <c r="R50" s="38" t="s">
        <v>145</v>
      </c>
      <c r="S50" s="211" t="s">
        <v>527</v>
      </c>
      <c r="T50" s="119" t="s">
        <v>190</v>
      </c>
      <c r="U50" s="119" t="s">
        <v>152</v>
      </c>
      <c r="V50" s="211" t="s">
        <v>149</v>
      </c>
      <c r="W50" s="211" t="s">
        <v>528</v>
      </c>
    </row>
    <row r="51" spans="1:23" ht="135" x14ac:dyDescent="0.25">
      <c r="A51" s="74">
        <v>42</v>
      </c>
      <c r="B51" s="75" t="s">
        <v>421</v>
      </c>
      <c r="C51" s="75" t="s">
        <v>529</v>
      </c>
      <c r="D51" s="75" t="s">
        <v>530</v>
      </c>
      <c r="E51" s="72" t="s">
        <v>136</v>
      </c>
      <c r="F51" s="75" t="s">
        <v>531</v>
      </c>
      <c r="G51" s="75" t="s">
        <v>532</v>
      </c>
      <c r="H51" s="72" t="s">
        <v>98</v>
      </c>
      <c r="I51" s="72" t="s">
        <v>91</v>
      </c>
      <c r="J51" s="72" t="s">
        <v>92</v>
      </c>
      <c r="K51" s="72" t="s">
        <v>104</v>
      </c>
      <c r="L51" s="71" t="s">
        <v>533</v>
      </c>
      <c r="M51" s="27" t="s">
        <v>534</v>
      </c>
      <c r="N51" s="75" t="s">
        <v>535</v>
      </c>
      <c r="O51" s="75" t="s">
        <v>536</v>
      </c>
      <c r="P51" s="75" t="s">
        <v>198</v>
      </c>
      <c r="Q51" s="75" t="s">
        <v>537</v>
      </c>
      <c r="R51" s="38" t="s">
        <v>145</v>
      </c>
      <c r="S51" s="43" t="s">
        <v>538</v>
      </c>
      <c r="T51" s="119" t="s">
        <v>147</v>
      </c>
      <c r="U51" s="119" t="s">
        <v>148</v>
      </c>
      <c r="V51" s="211" t="s">
        <v>149</v>
      </c>
      <c r="W51" s="43" t="s">
        <v>539</v>
      </c>
    </row>
    <row r="52" spans="1:23" ht="165" x14ac:dyDescent="0.25">
      <c r="A52" s="74">
        <v>43</v>
      </c>
      <c r="B52" s="75" t="s">
        <v>421</v>
      </c>
      <c r="C52" s="75" t="s">
        <v>529</v>
      </c>
      <c r="D52" s="75" t="s">
        <v>540</v>
      </c>
      <c r="E52" s="72" t="s">
        <v>136</v>
      </c>
      <c r="F52" s="75" t="s">
        <v>541</v>
      </c>
      <c r="G52" s="75" t="s">
        <v>542</v>
      </c>
      <c r="H52" s="72" t="s">
        <v>98</v>
      </c>
      <c r="I52" s="72" t="s">
        <v>91</v>
      </c>
      <c r="J52" s="72" t="s">
        <v>92</v>
      </c>
      <c r="K52" s="72" t="s">
        <v>104</v>
      </c>
      <c r="L52" s="71" t="s">
        <v>543</v>
      </c>
      <c r="M52" s="27" t="s">
        <v>544</v>
      </c>
      <c r="N52" s="75" t="s">
        <v>545</v>
      </c>
      <c r="O52" s="75" t="s">
        <v>546</v>
      </c>
      <c r="P52" s="75" t="s">
        <v>244</v>
      </c>
      <c r="Q52" s="75" t="s">
        <v>547</v>
      </c>
      <c r="R52" s="38" t="s">
        <v>189</v>
      </c>
      <c r="S52" s="43" t="s">
        <v>548</v>
      </c>
      <c r="T52" s="119" t="s">
        <v>147</v>
      </c>
      <c r="U52" s="119" t="s">
        <v>165</v>
      </c>
      <c r="V52" s="211" t="s">
        <v>166</v>
      </c>
      <c r="W52" s="43" t="s">
        <v>549</v>
      </c>
    </row>
    <row r="53" spans="1:23" ht="105" x14ac:dyDescent="0.25">
      <c r="A53" s="74">
        <v>44</v>
      </c>
      <c r="B53" s="75" t="s">
        <v>421</v>
      </c>
      <c r="C53" s="75" t="s">
        <v>529</v>
      </c>
      <c r="D53" s="75" t="s">
        <v>550</v>
      </c>
      <c r="E53" s="72" t="s">
        <v>136</v>
      </c>
      <c r="F53" s="75" t="s">
        <v>551</v>
      </c>
      <c r="G53" s="75" t="s">
        <v>552</v>
      </c>
      <c r="H53" s="72" t="s">
        <v>98</v>
      </c>
      <c r="I53" s="72" t="s">
        <v>91</v>
      </c>
      <c r="J53" s="72" t="s">
        <v>92</v>
      </c>
      <c r="K53" s="72" t="s">
        <v>104</v>
      </c>
      <c r="L53" s="71" t="s">
        <v>553</v>
      </c>
      <c r="M53" s="27" t="s">
        <v>554</v>
      </c>
      <c r="N53" s="75" t="s">
        <v>555</v>
      </c>
      <c r="O53" s="75" t="s">
        <v>556</v>
      </c>
      <c r="P53" s="75" t="s">
        <v>244</v>
      </c>
      <c r="Q53" s="75" t="s">
        <v>557</v>
      </c>
      <c r="R53" s="38" t="s">
        <v>145</v>
      </c>
      <c r="S53" s="39" t="s">
        <v>558</v>
      </c>
      <c r="T53" s="119" t="s">
        <v>178</v>
      </c>
      <c r="U53" s="119" t="s">
        <v>152</v>
      </c>
      <c r="V53" s="211" t="s">
        <v>149</v>
      </c>
      <c r="W53" s="115" t="s">
        <v>559</v>
      </c>
    </row>
    <row r="54" spans="1:23" ht="75" x14ac:dyDescent="0.25">
      <c r="A54" s="74">
        <v>45</v>
      </c>
      <c r="B54" s="81" t="s">
        <v>421</v>
      </c>
      <c r="C54" s="81" t="s">
        <v>560</v>
      </c>
      <c r="D54" s="75" t="s">
        <v>561</v>
      </c>
      <c r="E54" s="77" t="s">
        <v>136</v>
      </c>
      <c r="F54" s="85" t="s">
        <v>562</v>
      </c>
      <c r="G54" s="85" t="s">
        <v>563</v>
      </c>
      <c r="H54" s="72" t="s">
        <v>94</v>
      </c>
      <c r="I54" s="72" t="s">
        <v>91</v>
      </c>
      <c r="J54" s="72" t="s">
        <v>92</v>
      </c>
      <c r="K54" s="72" t="s">
        <v>97</v>
      </c>
      <c r="L54" s="71" t="s">
        <v>564</v>
      </c>
      <c r="M54" s="31" t="s">
        <v>565</v>
      </c>
      <c r="N54" s="31" t="s">
        <v>566</v>
      </c>
      <c r="O54" s="31" t="s">
        <v>567</v>
      </c>
      <c r="P54" s="31" t="s">
        <v>143</v>
      </c>
      <c r="Q54" s="31" t="s">
        <v>568</v>
      </c>
      <c r="R54" s="38" t="s">
        <v>189</v>
      </c>
      <c r="S54" s="21"/>
      <c r="T54" s="119"/>
      <c r="U54" s="119"/>
      <c r="V54" s="119"/>
      <c r="W54" s="21"/>
    </row>
    <row r="55" spans="1:23" ht="60.75" x14ac:dyDescent="0.25">
      <c r="A55" s="74">
        <v>46</v>
      </c>
      <c r="B55" s="82" t="s">
        <v>421</v>
      </c>
      <c r="C55" s="82" t="s">
        <v>560</v>
      </c>
      <c r="D55" s="71" t="s">
        <v>569</v>
      </c>
      <c r="E55" s="72" t="s">
        <v>136</v>
      </c>
      <c r="F55" s="86" t="s">
        <v>570</v>
      </c>
      <c r="G55" s="71" t="s">
        <v>571</v>
      </c>
      <c r="H55" s="72" t="s">
        <v>94</v>
      </c>
      <c r="I55" s="72" t="s">
        <v>91</v>
      </c>
      <c r="J55" s="72" t="s">
        <v>92</v>
      </c>
      <c r="K55" s="72" t="s">
        <v>97</v>
      </c>
      <c r="L55" s="71" t="s">
        <v>572</v>
      </c>
      <c r="M55" s="31" t="s">
        <v>573</v>
      </c>
      <c r="N55" s="31" t="s">
        <v>574</v>
      </c>
      <c r="O55" s="31" t="s">
        <v>567</v>
      </c>
      <c r="P55" s="31" t="s">
        <v>575</v>
      </c>
      <c r="Q55" s="31" t="s">
        <v>576</v>
      </c>
      <c r="R55" s="38" t="s">
        <v>189</v>
      </c>
      <c r="S55" s="21"/>
      <c r="T55" s="119"/>
      <c r="U55" s="119"/>
      <c r="V55" s="119"/>
      <c r="W55" s="21"/>
    </row>
    <row r="56" spans="1:23" ht="120" x14ac:dyDescent="0.25">
      <c r="A56" s="74">
        <v>47</v>
      </c>
      <c r="B56" s="81" t="s">
        <v>421</v>
      </c>
      <c r="C56" s="81" t="s">
        <v>560</v>
      </c>
      <c r="D56" s="87" t="s">
        <v>577</v>
      </c>
      <c r="E56" s="77" t="s">
        <v>136</v>
      </c>
      <c r="F56" s="87" t="s">
        <v>578</v>
      </c>
      <c r="G56" s="85" t="s">
        <v>579</v>
      </c>
      <c r="H56" s="72" t="s">
        <v>94</v>
      </c>
      <c r="I56" s="72" t="s">
        <v>91</v>
      </c>
      <c r="J56" s="72" t="s">
        <v>92</v>
      </c>
      <c r="K56" s="72" t="s">
        <v>97</v>
      </c>
      <c r="L56" s="71" t="s">
        <v>580</v>
      </c>
      <c r="M56" s="31" t="s">
        <v>581</v>
      </c>
      <c r="N56" s="31" t="s">
        <v>582</v>
      </c>
      <c r="O56" s="31" t="s">
        <v>567</v>
      </c>
      <c r="P56" s="31" t="s">
        <v>575</v>
      </c>
      <c r="Q56" s="31" t="s">
        <v>583</v>
      </c>
      <c r="R56" s="38" t="s">
        <v>189</v>
      </c>
      <c r="S56" s="21"/>
      <c r="T56" s="119"/>
      <c r="U56" s="119"/>
      <c r="V56" s="119"/>
      <c r="W56" s="21"/>
    </row>
    <row r="57" spans="1:23" ht="180" x14ac:dyDescent="0.25">
      <c r="A57" s="74">
        <v>48</v>
      </c>
      <c r="B57" s="81" t="s">
        <v>421</v>
      </c>
      <c r="C57" s="81" t="s">
        <v>584</v>
      </c>
      <c r="D57" s="75" t="s">
        <v>585</v>
      </c>
      <c r="E57" s="72" t="s">
        <v>136</v>
      </c>
      <c r="F57" s="88" t="s">
        <v>586</v>
      </c>
      <c r="G57" s="88" t="s">
        <v>587</v>
      </c>
      <c r="H57" s="72" t="s">
        <v>94</v>
      </c>
      <c r="I57" s="72" t="s">
        <v>95</v>
      </c>
      <c r="J57" s="72" t="s">
        <v>92</v>
      </c>
      <c r="K57" s="72" t="s">
        <v>97</v>
      </c>
      <c r="L57" s="71" t="s">
        <v>588</v>
      </c>
      <c r="M57" s="75" t="s">
        <v>589</v>
      </c>
      <c r="N57" s="75" t="s">
        <v>590</v>
      </c>
      <c r="O57" s="75" t="s">
        <v>591</v>
      </c>
      <c r="P57" s="81" t="s">
        <v>143</v>
      </c>
      <c r="Q57" s="75" t="s">
        <v>592</v>
      </c>
      <c r="R57" s="38" t="s">
        <v>151</v>
      </c>
      <c r="S57" s="43" t="s">
        <v>593</v>
      </c>
      <c r="T57" s="119" t="s">
        <v>147</v>
      </c>
      <c r="U57" s="119" t="s">
        <v>148</v>
      </c>
      <c r="V57" s="119" t="s">
        <v>149</v>
      </c>
      <c r="W57" s="211" t="s">
        <v>594</v>
      </c>
    </row>
    <row r="58" spans="1:23" ht="105" x14ac:dyDescent="0.25">
      <c r="A58" s="74">
        <v>49</v>
      </c>
      <c r="B58" s="82" t="s">
        <v>421</v>
      </c>
      <c r="C58" s="71" t="s">
        <v>595</v>
      </c>
      <c r="D58" s="89" t="s">
        <v>596</v>
      </c>
      <c r="E58" s="72" t="s">
        <v>597</v>
      </c>
      <c r="F58" s="85" t="s">
        <v>598</v>
      </c>
      <c r="G58" s="85" t="s">
        <v>599</v>
      </c>
      <c r="H58" s="72" t="s">
        <v>94</v>
      </c>
      <c r="I58" s="72" t="s">
        <v>91</v>
      </c>
      <c r="J58" s="72" t="s">
        <v>92</v>
      </c>
      <c r="K58" s="72" t="s">
        <v>104</v>
      </c>
      <c r="L58" s="71" t="s">
        <v>600</v>
      </c>
      <c r="M58" s="71" t="s">
        <v>601</v>
      </c>
      <c r="N58" s="71" t="s">
        <v>602</v>
      </c>
      <c r="O58" s="75" t="s">
        <v>603</v>
      </c>
      <c r="P58" s="82" t="s">
        <v>225</v>
      </c>
      <c r="Q58" s="71" t="s">
        <v>604</v>
      </c>
      <c r="R58" s="38" t="s">
        <v>189</v>
      </c>
      <c r="S58" s="43" t="s">
        <v>605</v>
      </c>
      <c r="T58" s="119" t="s">
        <v>190</v>
      </c>
      <c r="U58" s="119" t="s">
        <v>148</v>
      </c>
      <c r="V58" s="211" t="s">
        <v>149</v>
      </c>
      <c r="W58" s="43" t="s">
        <v>606</v>
      </c>
    </row>
    <row r="59" spans="1:23" ht="105" x14ac:dyDescent="0.25">
      <c r="A59" s="74">
        <v>50</v>
      </c>
      <c r="B59" s="90" t="s">
        <v>421</v>
      </c>
      <c r="C59" s="71" t="s">
        <v>595</v>
      </c>
      <c r="D59" s="71" t="s">
        <v>607</v>
      </c>
      <c r="E59" s="72" t="s">
        <v>597</v>
      </c>
      <c r="F59" s="85" t="s">
        <v>598</v>
      </c>
      <c r="G59" s="85" t="s">
        <v>608</v>
      </c>
      <c r="H59" s="72" t="s">
        <v>94</v>
      </c>
      <c r="I59" s="72" t="s">
        <v>91</v>
      </c>
      <c r="J59" s="72" t="s">
        <v>92</v>
      </c>
      <c r="K59" s="72" t="s">
        <v>104</v>
      </c>
      <c r="L59" s="71" t="s">
        <v>609</v>
      </c>
      <c r="M59" s="85" t="s">
        <v>610</v>
      </c>
      <c r="N59" s="85" t="s">
        <v>611</v>
      </c>
      <c r="O59" s="75" t="s">
        <v>603</v>
      </c>
      <c r="P59" s="82" t="s">
        <v>225</v>
      </c>
      <c r="Q59" s="85" t="s">
        <v>612</v>
      </c>
      <c r="R59" s="38" t="s">
        <v>189</v>
      </c>
      <c r="S59" s="39" t="s">
        <v>613</v>
      </c>
      <c r="T59" s="119" t="s">
        <v>190</v>
      </c>
      <c r="U59" s="119" t="s">
        <v>148</v>
      </c>
      <c r="V59" s="211" t="s">
        <v>149</v>
      </c>
      <c r="W59" s="43" t="s">
        <v>614</v>
      </c>
    </row>
    <row r="60" spans="1:23" ht="105" x14ac:dyDescent="0.25">
      <c r="A60" s="74">
        <v>51</v>
      </c>
      <c r="B60" s="90" t="s">
        <v>421</v>
      </c>
      <c r="C60" s="71" t="s">
        <v>595</v>
      </c>
      <c r="D60" s="71" t="s">
        <v>615</v>
      </c>
      <c r="E60" s="72" t="s">
        <v>597</v>
      </c>
      <c r="F60" s="85" t="s">
        <v>616</v>
      </c>
      <c r="G60" s="85" t="s">
        <v>608</v>
      </c>
      <c r="H60" s="72" t="s">
        <v>94</v>
      </c>
      <c r="I60" s="72" t="s">
        <v>91</v>
      </c>
      <c r="J60" s="72" t="s">
        <v>92</v>
      </c>
      <c r="K60" s="72" t="s">
        <v>104</v>
      </c>
      <c r="L60" s="71" t="s">
        <v>609</v>
      </c>
      <c r="M60" s="85" t="s">
        <v>610</v>
      </c>
      <c r="N60" s="85" t="s">
        <v>617</v>
      </c>
      <c r="O60" s="75" t="s">
        <v>603</v>
      </c>
      <c r="P60" s="82" t="s">
        <v>225</v>
      </c>
      <c r="Q60" s="85" t="s">
        <v>618</v>
      </c>
      <c r="R60" s="38" t="s">
        <v>189</v>
      </c>
      <c r="S60" s="39" t="s">
        <v>613</v>
      </c>
      <c r="T60" s="119" t="s">
        <v>190</v>
      </c>
      <c r="U60" s="119" t="s">
        <v>148</v>
      </c>
      <c r="V60" s="211" t="s">
        <v>166</v>
      </c>
      <c r="W60" s="43" t="s">
        <v>614</v>
      </c>
    </row>
    <row r="61" spans="1:23" s="35" customFormat="1" ht="90" x14ac:dyDescent="0.25">
      <c r="A61" s="75">
        <v>52</v>
      </c>
      <c r="B61" s="90" t="s">
        <v>421</v>
      </c>
      <c r="C61" s="75" t="s">
        <v>595</v>
      </c>
      <c r="D61" s="430" t="s">
        <v>619</v>
      </c>
      <c r="E61" s="77" t="s">
        <v>597</v>
      </c>
      <c r="F61" s="431" t="s">
        <v>620</v>
      </c>
      <c r="G61" s="431" t="s">
        <v>621</v>
      </c>
      <c r="H61" s="77" t="s">
        <v>94</v>
      </c>
      <c r="I61" s="77" t="s">
        <v>91</v>
      </c>
      <c r="J61" s="77" t="s">
        <v>622</v>
      </c>
      <c r="K61" s="77" t="s">
        <v>623</v>
      </c>
      <c r="L61" s="75" t="s">
        <v>624</v>
      </c>
      <c r="M61" s="85" t="s">
        <v>625</v>
      </c>
      <c r="N61" s="85" t="s">
        <v>626</v>
      </c>
      <c r="O61" s="75" t="s">
        <v>627</v>
      </c>
      <c r="P61" s="82" t="s">
        <v>225</v>
      </c>
      <c r="Q61" s="85" t="s">
        <v>628</v>
      </c>
      <c r="R61" s="432" t="s">
        <v>189</v>
      </c>
      <c r="S61" s="87" t="s">
        <v>629</v>
      </c>
      <c r="T61" s="433"/>
      <c r="U61" s="433"/>
      <c r="V61" s="433"/>
      <c r="W61" s="434"/>
    </row>
    <row r="62" spans="1:23" ht="75" x14ac:dyDescent="0.25">
      <c r="A62" s="74">
        <v>53</v>
      </c>
      <c r="B62" s="81" t="s">
        <v>248</v>
      </c>
      <c r="C62" s="75" t="s">
        <v>630</v>
      </c>
      <c r="D62" s="91" t="s">
        <v>631</v>
      </c>
      <c r="E62" s="77" t="s">
        <v>597</v>
      </c>
      <c r="F62" s="87" t="s">
        <v>632</v>
      </c>
      <c r="G62" s="92" t="s">
        <v>492</v>
      </c>
      <c r="H62" s="72" t="s">
        <v>98</v>
      </c>
      <c r="I62" s="72" t="s">
        <v>95</v>
      </c>
      <c r="J62" s="72" t="s">
        <v>92</v>
      </c>
      <c r="K62" s="72" t="s">
        <v>104</v>
      </c>
      <c r="L62" s="71" t="s">
        <v>633</v>
      </c>
      <c r="M62" s="75" t="s">
        <v>634</v>
      </c>
      <c r="N62" s="75" t="s">
        <v>635</v>
      </c>
      <c r="O62" s="75" t="s">
        <v>636</v>
      </c>
      <c r="P62" s="90" t="s">
        <v>314</v>
      </c>
      <c r="Q62" s="85" t="s">
        <v>637</v>
      </c>
      <c r="R62" s="38" t="s">
        <v>189</v>
      </c>
      <c r="S62" s="21"/>
      <c r="T62" s="119"/>
      <c r="U62" s="119"/>
      <c r="V62" s="119"/>
      <c r="W62" s="21"/>
    </row>
    <row r="63" spans="1:23" ht="105" x14ac:dyDescent="0.25">
      <c r="A63" s="74">
        <v>54</v>
      </c>
      <c r="B63" s="81" t="s">
        <v>248</v>
      </c>
      <c r="C63" s="75" t="s">
        <v>630</v>
      </c>
      <c r="D63" s="87" t="s">
        <v>638</v>
      </c>
      <c r="E63" s="77" t="s">
        <v>597</v>
      </c>
      <c r="F63" s="87" t="s">
        <v>639</v>
      </c>
      <c r="G63" s="85" t="s">
        <v>640</v>
      </c>
      <c r="H63" s="72" t="s">
        <v>98</v>
      </c>
      <c r="I63" s="72" t="s">
        <v>95</v>
      </c>
      <c r="J63" s="72" t="s">
        <v>92</v>
      </c>
      <c r="K63" s="72" t="s">
        <v>104</v>
      </c>
      <c r="L63" s="71" t="s">
        <v>641</v>
      </c>
      <c r="M63" s="75" t="s">
        <v>642</v>
      </c>
      <c r="N63" s="75" t="s">
        <v>643</v>
      </c>
      <c r="O63" s="75" t="s">
        <v>636</v>
      </c>
      <c r="P63" s="90" t="s">
        <v>225</v>
      </c>
      <c r="Q63" s="85" t="s">
        <v>644</v>
      </c>
      <c r="R63" s="38" t="s">
        <v>189</v>
      </c>
      <c r="S63" s="21"/>
      <c r="T63" s="119"/>
      <c r="U63" s="119"/>
      <c r="V63" s="119"/>
      <c r="W63" s="21"/>
    </row>
  </sheetData>
  <autoFilter ref="A9:W63"/>
  <mergeCells count="3">
    <mergeCell ref="A5:W5"/>
    <mergeCell ref="A7:G7"/>
    <mergeCell ref="H7:W7"/>
  </mergeCells>
  <phoneticPr fontId="35" type="noConversion"/>
  <conditionalFormatting sqref="L62:L63">
    <cfRule type="duplicateValues" dxfId="68" priority="24"/>
  </conditionalFormatting>
  <conditionalFormatting sqref="R10:R60 R62:R63">
    <cfRule type="expression" dxfId="67" priority="19">
      <formula>R10=Inactivo</formula>
    </cfRule>
    <cfRule type="expression" dxfId="66" priority="20">
      <formula>R10=Superado</formula>
    </cfRule>
    <cfRule type="expression" dxfId="65" priority="21">
      <formula>R10=Eliminado</formula>
    </cfRule>
    <cfRule type="expression" dxfId="64" priority="22">
      <formula>R10=Mitigado</formula>
    </cfRule>
    <cfRule type="expression" dxfId="63" priority="23">
      <formula>R10=Activo</formula>
    </cfRule>
  </conditionalFormatting>
  <conditionalFormatting sqref="R10:R60 R62:R63">
    <cfRule type="cellIs" dxfId="62" priority="13" operator="equal">
      <formula>"Superado"</formula>
    </cfRule>
    <cfRule type="cellIs" dxfId="61" priority="14" operator="equal">
      <formula>"Eliminado"</formula>
    </cfRule>
    <cfRule type="cellIs" dxfId="60" priority="15" operator="equal">
      <formula>"Mitigado"</formula>
    </cfRule>
    <cfRule type="cellIs" dxfId="59" priority="16" operator="equal">
      <formula>"Mitigado"</formula>
    </cfRule>
    <cfRule type="cellIs" dxfId="58" priority="17" operator="equal">
      <formula>"Activo"</formula>
    </cfRule>
  </conditionalFormatting>
  <conditionalFormatting sqref="R61">
    <cfRule type="expression" dxfId="57" priority="8">
      <formula>R61=Inactivo</formula>
    </cfRule>
    <cfRule type="expression" dxfId="56" priority="9">
      <formula>R61=Superado</formula>
    </cfRule>
    <cfRule type="expression" dxfId="55" priority="10">
      <formula>R61=Eliminado</formula>
    </cfRule>
    <cfRule type="expression" dxfId="54" priority="11">
      <formula>R61=Mitigado</formula>
    </cfRule>
    <cfRule type="expression" dxfId="53" priority="12">
      <formula>R61=Activo</formula>
    </cfRule>
  </conditionalFormatting>
  <conditionalFormatting sqref="R61">
    <cfRule type="cellIs" dxfId="52" priority="2" operator="equal">
      <formula>"Superado"</formula>
    </cfRule>
    <cfRule type="cellIs" dxfId="51" priority="3" operator="equal">
      <formula>"Eliminado"</formula>
    </cfRule>
    <cfRule type="cellIs" dxfId="50" priority="4" operator="equal">
      <formula>"Mitigado"</formula>
    </cfRule>
    <cfRule type="cellIs" dxfId="49" priority="5" operator="equal">
      <formula>"Mitigado"</formula>
    </cfRule>
    <cfRule type="cellIs" dxfId="48" priority="6" operator="equal">
      <formula>"Activo"</formula>
    </cfRule>
  </conditionalFormatting>
  <conditionalFormatting sqref="L61">
    <cfRule type="duplicateValues" dxfId="47" priority="1"/>
  </conditionalFormatting>
  <dataValidations count="12">
    <dataValidation type="list" allowBlank="1" showInputMessage="1" showErrorMessage="1" sqref="V10:V60 V62:V63">
      <formula1>$AN$10:$AN$12</formula1>
    </dataValidation>
    <dataValidation type="list" allowBlank="1" showInputMessage="1" showErrorMessage="1" sqref="U10:U60 U62:U63">
      <formula1>$AM$10:$AM$12</formula1>
    </dataValidation>
    <dataValidation type="list" allowBlank="1" showInputMessage="1" showErrorMessage="1" sqref="R10:R60 R62:R63">
      <formula1>$AK$10:$AK$13</formula1>
    </dataValidation>
    <dataValidation type="list" allowBlank="1" showInputMessage="1" showErrorMessage="1" sqref="T10:T60 T62:T63">
      <formula1>$AL$10:$AL$14</formula1>
    </dataValidation>
    <dataValidation type="list" allowBlank="1" showInputMessage="1" showErrorMessage="1" sqref="H10:H60 H62:H63">
      <formula1>$AT$1:$AT$5</formula1>
    </dataValidation>
    <dataValidation type="list" allowBlank="1" showInputMessage="1" showErrorMessage="1" sqref="I10:I60 I62:I63">
      <formula1>$AU$1:$AU$5</formula1>
    </dataValidation>
    <dataValidation type="list" allowBlank="1" showInputMessage="1" showErrorMessage="1" sqref="J10:J60 J62:J63">
      <formula1>$AV$1:$AV$3</formula1>
    </dataValidation>
    <dataValidation type="list" allowBlank="1" showInputMessage="1" showErrorMessage="1" sqref="K10:K60 K62:K63">
      <formula1>$AW$1:$AW$5</formula1>
    </dataValidation>
    <dataValidation type="list" allowBlank="1" showInputMessage="1" showErrorMessage="1" sqref="V61">
      <formula1>$AN$8:$AN$10</formula1>
    </dataValidation>
    <dataValidation type="list" allowBlank="1" showInputMessage="1" showErrorMessage="1" sqref="U61">
      <formula1>$AM$8:$AM$10</formula1>
    </dataValidation>
    <dataValidation type="list" allowBlank="1" showInputMessage="1" showErrorMessage="1" sqref="R61">
      <formula1>$AK$8:$AK$11</formula1>
    </dataValidation>
    <dataValidation type="list" allowBlank="1" showInputMessage="1" showErrorMessage="1" sqref="T61">
      <formula1>$AL$8:$AL$12</formula1>
    </dataValidation>
  </dataValidations>
  <hyperlinks>
    <hyperlink ref="W42" r:id="rId1"/>
    <hyperlink ref="W43" r:id="rId2"/>
    <hyperlink ref="W10" r:id="rId3"/>
  </hyperlinks>
  <pageMargins left="0.7" right="0.7" top="0.75" bottom="0.75" header="0.3" footer="0.3"/>
  <drawing r:id="rId4"/>
  <extLst>
    <ext xmlns:x14="http://schemas.microsoft.com/office/spreadsheetml/2009/9/main" uri="{78C0D931-6437-407d-A8EE-F0AAD7539E65}">
      <x14:conditionalFormattings>
        <x14:conditionalFormatting xmlns:xm="http://schemas.microsoft.com/office/excel/2006/main">
          <x14:cfRule type="containsText" priority="18" operator="containsText" id="{59BE413D-AEC3-4B44-810C-98697A19BA88}">
            <xm:f>NOT(ISERROR(SEARCH($AK$13,R10)))</xm:f>
            <xm:f>$AK$13</xm:f>
            <x14:dxf>
              <fill>
                <patternFill>
                  <bgColor rgb="FFFFC000"/>
                </patternFill>
              </fill>
            </x14:dxf>
          </x14:cfRule>
          <xm:sqref>R10:R60 R62:R63</xm:sqref>
        </x14:conditionalFormatting>
        <x14:conditionalFormatting xmlns:xm="http://schemas.microsoft.com/office/excel/2006/main">
          <x14:cfRule type="containsText" priority="7" operator="containsText" id="{C7BE6380-8A95-4140-B003-1DCA1DB8C1E2}">
            <xm:f>NOT(ISERROR(SEARCH($AK$11,R61)))</xm:f>
            <xm:f>$AK$11</xm:f>
            <x14:dxf>
              <fill>
                <patternFill>
                  <bgColor rgb="FFFFC000"/>
                </patternFill>
              </fill>
            </x14:dxf>
          </x14:cfRule>
          <xm:sqref>R61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showGridLines="0" zoomScaleNormal="100" workbookViewId="0">
      <selection activeCell="V30" sqref="V30:W30"/>
    </sheetView>
  </sheetViews>
  <sheetFormatPr baseColWidth="10" defaultColWidth="8" defaultRowHeight="12.75" x14ac:dyDescent="0.25"/>
  <cols>
    <col min="1" max="1" width="9.28515625" style="120" customWidth="1"/>
    <col min="2" max="2" width="5.5703125" style="120" customWidth="1"/>
    <col min="3" max="3" width="21.7109375" style="120" customWidth="1"/>
    <col min="4" max="4" width="7.42578125" style="120" customWidth="1"/>
    <col min="5" max="5" width="9.28515625" style="120" customWidth="1"/>
    <col min="6" max="6" width="9.5703125" style="120" customWidth="1"/>
    <col min="7" max="7" width="7.42578125" style="120" customWidth="1"/>
    <col min="8" max="9" width="9.28515625" style="120" customWidth="1"/>
    <col min="10" max="10" width="7" style="120" customWidth="1"/>
    <col min="11" max="11" width="18.85546875" style="120" customWidth="1"/>
    <col min="12" max="12" width="19" style="120" customWidth="1"/>
    <col min="13" max="13" width="18.85546875" style="120" customWidth="1"/>
    <col min="14" max="14" width="19" style="120" customWidth="1"/>
    <col min="15" max="15" width="6.85546875" style="120" customWidth="1"/>
    <col min="16" max="16" width="9.5703125" style="120" customWidth="1"/>
    <col min="17" max="17" width="37.28515625" style="120" customWidth="1"/>
    <col min="18" max="18" width="9.5703125" style="120" customWidth="1"/>
    <col min="19" max="19" width="6.85546875" style="120" customWidth="1"/>
    <col min="20" max="20" width="5.5703125" style="120" customWidth="1"/>
    <col min="21" max="21" width="28" style="120" customWidth="1"/>
    <col min="22" max="22" width="33.85546875" style="120" customWidth="1"/>
    <col min="23" max="23" width="1.5703125" style="120" customWidth="1"/>
    <col min="24" max="16384" width="8" style="120"/>
  </cols>
  <sheetData>
    <row r="1" spans="1:23" ht="11.25" customHeight="1" x14ac:dyDescent="0.25"/>
    <row r="2" spans="1:23" ht="29.1" customHeight="1" x14ac:dyDescent="0.25"/>
    <row r="3" spans="1:23" ht="29.1" customHeight="1" x14ac:dyDescent="0.25"/>
    <row r="4" spans="1:23" ht="15.75" customHeight="1" x14ac:dyDescent="0.25">
      <c r="A4" s="319" t="s">
        <v>645</v>
      </c>
      <c r="B4" s="319"/>
      <c r="C4" s="319"/>
      <c r="D4" s="319"/>
      <c r="E4" s="319"/>
      <c r="F4" s="319"/>
      <c r="G4" s="319"/>
      <c r="H4" s="319"/>
      <c r="I4" s="319"/>
      <c r="J4" s="319"/>
      <c r="K4" s="319"/>
      <c r="L4" s="319"/>
      <c r="M4" s="319"/>
      <c r="N4" s="319"/>
      <c r="O4" s="319"/>
      <c r="P4" s="319"/>
      <c r="Q4" s="319"/>
      <c r="R4" s="319"/>
      <c r="S4" s="319"/>
      <c r="T4" s="319"/>
      <c r="U4" s="319"/>
      <c r="V4" s="319"/>
      <c r="W4" s="319"/>
    </row>
    <row r="5" spans="1:23" ht="15.75" customHeight="1" x14ac:dyDescent="0.25">
      <c r="A5" s="207"/>
      <c r="B5" s="207"/>
      <c r="C5" s="207"/>
      <c r="D5" s="207"/>
      <c r="E5" s="207"/>
      <c r="F5" s="207"/>
      <c r="G5" s="207"/>
      <c r="H5" s="207"/>
      <c r="I5" s="207"/>
      <c r="J5" s="207"/>
      <c r="K5" s="207"/>
      <c r="L5" s="207"/>
      <c r="M5" s="207"/>
      <c r="N5" s="207"/>
      <c r="O5" s="207"/>
      <c r="P5" s="207"/>
      <c r="Q5" s="207"/>
      <c r="R5" s="207"/>
      <c r="S5" s="207"/>
      <c r="T5" s="207"/>
      <c r="U5" s="207"/>
      <c r="V5" s="207"/>
      <c r="W5" s="207"/>
    </row>
    <row r="6" spans="1:23" ht="15.75"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row>
    <row r="7" spans="1:23" ht="15.75" customHeight="1" x14ac:dyDescent="0.25">
      <c r="A7" s="207"/>
      <c r="B7" s="207"/>
      <c r="C7" s="207"/>
      <c r="D7" s="207"/>
      <c r="E7" s="207"/>
      <c r="F7" s="207"/>
      <c r="G7" s="207"/>
      <c r="H7" s="207"/>
      <c r="I7" s="207"/>
      <c r="J7" s="207"/>
      <c r="K7" s="207"/>
      <c r="L7" s="207"/>
      <c r="M7" s="207"/>
      <c r="N7" s="207"/>
      <c r="O7" s="207"/>
      <c r="P7" s="207"/>
      <c r="Q7" s="207"/>
      <c r="R7" s="207"/>
      <c r="S7" s="207"/>
      <c r="T7" s="207"/>
      <c r="U7" s="207"/>
      <c r="V7" s="44" t="s">
        <v>11</v>
      </c>
      <c r="W7" s="207"/>
    </row>
    <row r="8" spans="1:23" ht="15.75" customHeight="1" x14ac:dyDescent="0.25">
      <c r="A8" s="207"/>
      <c r="B8" s="207"/>
      <c r="C8" s="207"/>
      <c r="D8" s="207"/>
      <c r="E8" s="207"/>
      <c r="F8" s="207"/>
      <c r="G8" s="207"/>
      <c r="H8" s="207"/>
      <c r="I8" s="207"/>
      <c r="J8" s="207"/>
      <c r="K8" s="207"/>
      <c r="L8" s="207"/>
      <c r="M8" s="207"/>
      <c r="N8" s="207"/>
      <c r="O8" s="207"/>
      <c r="P8" s="207"/>
      <c r="Q8" s="207"/>
      <c r="R8" s="207"/>
      <c r="S8" s="207"/>
      <c r="T8" s="207"/>
      <c r="U8" s="207"/>
      <c r="V8" s="207"/>
      <c r="W8" s="207"/>
    </row>
    <row r="9" spans="1:23" ht="15.75" customHeight="1" x14ac:dyDescent="0.25">
      <c r="A9" s="207"/>
      <c r="B9" s="207"/>
      <c r="C9" s="207"/>
      <c r="D9" s="207"/>
      <c r="E9" s="207"/>
      <c r="F9" s="207"/>
      <c r="G9" s="207"/>
      <c r="H9" s="207"/>
      <c r="I9" s="207"/>
      <c r="J9" s="207"/>
      <c r="K9" s="207"/>
      <c r="L9" s="207"/>
      <c r="M9" s="207"/>
      <c r="N9" s="207"/>
      <c r="O9" s="207"/>
      <c r="P9" s="207"/>
      <c r="Q9" s="207"/>
      <c r="R9" s="207"/>
      <c r="S9" s="207"/>
      <c r="T9" s="207"/>
      <c r="U9" s="207"/>
      <c r="V9" s="207"/>
      <c r="W9" s="207"/>
    </row>
    <row r="10" spans="1:23" ht="15.75" customHeight="1" x14ac:dyDescent="0.25"/>
    <row r="11" spans="1:23" ht="15.75" customHeight="1" x14ac:dyDescent="0.25"/>
    <row r="12" spans="1:23" ht="19.7" customHeight="1" x14ac:dyDescent="0.25">
      <c r="A12" s="320" t="s">
        <v>646</v>
      </c>
      <c r="B12" s="321"/>
      <c r="C12" s="321"/>
      <c r="D12" s="322"/>
      <c r="E12" s="323" t="s">
        <v>647</v>
      </c>
      <c r="F12" s="324"/>
      <c r="G12" s="324"/>
      <c r="H12" s="324"/>
      <c r="I12" s="325"/>
      <c r="J12" s="326" t="s">
        <v>648</v>
      </c>
      <c r="K12" s="327"/>
      <c r="L12" s="327"/>
      <c r="M12" s="327"/>
      <c r="N12" s="328"/>
      <c r="O12" s="326" t="s">
        <v>649</v>
      </c>
      <c r="P12" s="327"/>
      <c r="Q12" s="327"/>
      <c r="R12" s="328"/>
      <c r="S12" s="326" t="s">
        <v>650</v>
      </c>
      <c r="T12" s="327"/>
      <c r="U12" s="327"/>
      <c r="V12" s="328"/>
      <c r="W12" s="329"/>
    </row>
    <row r="13" spans="1:23" ht="20.100000000000001" customHeight="1" x14ac:dyDescent="0.25">
      <c r="A13" s="121" t="s">
        <v>651</v>
      </c>
      <c r="B13" s="122" t="s">
        <v>652</v>
      </c>
      <c r="C13" s="121" t="s">
        <v>653</v>
      </c>
      <c r="D13" s="121" t="s">
        <v>654</v>
      </c>
      <c r="E13" s="122" t="s">
        <v>655</v>
      </c>
      <c r="F13" s="123" t="s">
        <v>656</v>
      </c>
      <c r="G13" s="124" t="s">
        <v>657</v>
      </c>
      <c r="H13" s="122" t="s">
        <v>658</v>
      </c>
      <c r="I13" s="123" t="s">
        <v>659</v>
      </c>
      <c r="J13" s="122" t="s">
        <v>660</v>
      </c>
      <c r="K13" s="125" t="s">
        <v>661</v>
      </c>
      <c r="L13" s="125" t="s">
        <v>662</v>
      </c>
      <c r="M13" s="121" t="s">
        <v>16</v>
      </c>
      <c r="N13" s="121" t="s">
        <v>663</v>
      </c>
      <c r="O13" s="123" t="s">
        <v>664</v>
      </c>
      <c r="P13" s="122" t="s">
        <v>665</v>
      </c>
      <c r="Q13" s="121" t="s">
        <v>666</v>
      </c>
      <c r="R13" s="126" t="s">
        <v>663</v>
      </c>
      <c r="S13" s="123" t="s">
        <v>667</v>
      </c>
      <c r="T13" s="331" t="s">
        <v>666</v>
      </c>
      <c r="U13" s="332"/>
      <c r="V13" s="333"/>
      <c r="W13" s="330"/>
    </row>
    <row r="14" spans="1:23" ht="9.75" customHeight="1" x14ac:dyDescent="0.25">
      <c r="A14" s="274" t="s">
        <v>668</v>
      </c>
      <c r="B14" s="289">
        <v>38137</v>
      </c>
      <c r="C14" s="274" t="s">
        <v>669</v>
      </c>
      <c r="D14" s="274" t="s">
        <v>670</v>
      </c>
      <c r="E14" s="280" t="s">
        <v>671</v>
      </c>
      <c r="F14" s="280" t="s">
        <v>672</v>
      </c>
      <c r="G14" s="280" t="s">
        <v>673</v>
      </c>
      <c r="H14" s="274" t="s">
        <v>674</v>
      </c>
      <c r="I14" s="274" t="s">
        <v>675</v>
      </c>
      <c r="J14" s="283">
        <v>43490</v>
      </c>
      <c r="K14" s="271">
        <v>43830</v>
      </c>
      <c r="L14" s="271">
        <v>43812</v>
      </c>
      <c r="M14" s="274" t="s">
        <v>676</v>
      </c>
      <c r="N14" s="259"/>
      <c r="O14" s="262" t="s">
        <v>677</v>
      </c>
      <c r="P14" s="277">
        <v>100</v>
      </c>
      <c r="Q14" s="259"/>
      <c r="R14" s="259"/>
      <c r="S14" s="262" t="s">
        <v>678</v>
      </c>
      <c r="T14" s="127" t="s">
        <v>679</v>
      </c>
      <c r="U14" s="127" t="s">
        <v>680</v>
      </c>
      <c r="V14" s="265" t="s">
        <v>681</v>
      </c>
      <c r="W14" s="266"/>
    </row>
    <row r="15" spans="1:23" ht="18.75" customHeight="1" x14ac:dyDescent="0.25">
      <c r="A15" s="275"/>
      <c r="B15" s="290"/>
      <c r="C15" s="275"/>
      <c r="D15" s="275"/>
      <c r="E15" s="281"/>
      <c r="F15" s="281"/>
      <c r="G15" s="281"/>
      <c r="H15" s="275"/>
      <c r="I15" s="275"/>
      <c r="J15" s="284"/>
      <c r="K15" s="272"/>
      <c r="L15" s="272"/>
      <c r="M15" s="275"/>
      <c r="N15" s="260"/>
      <c r="O15" s="263"/>
      <c r="P15" s="278"/>
      <c r="Q15" s="260"/>
      <c r="R15" s="260"/>
      <c r="S15" s="263"/>
      <c r="T15" s="128" t="s">
        <v>678</v>
      </c>
      <c r="U15" s="129" t="s">
        <v>682</v>
      </c>
      <c r="V15" s="313" t="s">
        <v>683</v>
      </c>
      <c r="W15" s="314"/>
    </row>
    <row r="16" spans="1:23" ht="18.95" customHeight="1" x14ac:dyDescent="0.25">
      <c r="A16" s="275"/>
      <c r="B16" s="290"/>
      <c r="C16" s="275"/>
      <c r="D16" s="275"/>
      <c r="E16" s="281"/>
      <c r="F16" s="281"/>
      <c r="G16" s="281"/>
      <c r="H16" s="275"/>
      <c r="I16" s="275"/>
      <c r="J16" s="284"/>
      <c r="K16" s="272"/>
      <c r="L16" s="272"/>
      <c r="M16" s="275"/>
      <c r="N16" s="260"/>
      <c r="O16" s="263"/>
      <c r="P16" s="278"/>
      <c r="Q16" s="260"/>
      <c r="R16" s="260"/>
      <c r="S16" s="263"/>
      <c r="T16" s="130" t="s">
        <v>678</v>
      </c>
      <c r="U16" s="131" t="s">
        <v>684</v>
      </c>
      <c r="V16" s="315" t="s">
        <v>685</v>
      </c>
      <c r="W16" s="316"/>
    </row>
    <row r="17" spans="1:23" ht="18.75" customHeight="1" x14ac:dyDescent="0.25">
      <c r="A17" s="275"/>
      <c r="B17" s="290"/>
      <c r="C17" s="275"/>
      <c r="D17" s="275"/>
      <c r="E17" s="281"/>
      <c r="F17" s="281"/>
      <c r="G17" s="281"/>
      <c r="H17" s="275"/>
      <c r="I17" s="275"/>
      <c r="J17" s="284"/>
      <c r="K17" s="272"/>
      <c r="L17" s="272"/>
      <c r="M17" s="275"/>
      <c r="N17" s="260"/>
      <c r="O17" s="263"/>
      <c r="P17" s="278"/>
      <c r="Q17" s="260"/>
      <c r="R17" s="260"/>
      <c r="S17" s="263"/>
      <c r="T17" s="128" t="s">
        <v>678</v>
      </c>
      <c r="U17" s="129" t="s">
        <v>686</v>
      </c>
      <c r="V17" s="313" t="s">
        <v>687</v>
      </c>
      <c r="W17" s="314"/>
    </row>
    <row r="18" spans="1:23" ht="18.95" customHeight="1" x14ac:dyDescent="0.25">
      <c r="A18" s="275"/>
      <c r="B18" s="290"/>
      <c r="C18" s="275"/>
      <c r="D18" s="275"/>
      <c r="E18" s="281"/>
      <c r="F18" s="281"/>
      <c r="G18" s="281"/>
      <c r="H18" s="275"/>
      <c r="I18" s="275"/>
      <c r="J18" s="284"/>
      <c r="K18" s="272"/>
      <c r="L18" s="272"/>
      <c r="M18" s="275"/>
      <c r="N18" s="260"/>
      <c r="O18" s="263"/>
      <c r="P18" s="278"/>
      <c r="Q18" s="260"/>
      <c r="R18" s="260"/>
      <c r="S18" s="263"/>
      <c r="T18" s="130" t="s">
        <v>678</v>
      </c>
      <c r="U18" s="131" t="s">
        <v>688</v>
      </c>
      <c r="V18" s="315" t="s">
        <v>689</v>
      </c>
      <c r="W18" s="316"/>
    </row>
    <row r="19" spans="1:23" ht="18.75" customHeight="1" x14ac:dyDescent="0.25">
      <c r="A19" s="275"/>
      <c r="B19" s="290"/>
      <c r="C19" s="275"/>
      <c r="D19" s="275"/>
      <c r="E19" s="281"/>
      <c r="F19" s="281"/>
      <c r="G19" s="281"/>
      <c r="H19" s="275"/>
      <c r="I19" s="275"/>
      <c r="J19" s="284"/>
      <c r="K19" s="272"/>
      <c r="L19" s="272"/>
      <c r="M19" s="275"/>
      <c r="N19" s="260"/>
      <c r="O19" s="263"/>
      <c r="P19" s="278"/>
      <c r="Q19" s="260"/>
      <c r="R19" s="260"/>
      <c r="S19" s="263"/>
      <c r="T19" s="128" t="s">
        <v>678</v>
      </c>
      <c r="U19" s="129" t="s">
        <v>690</v>
      </c>
      <c r="V19" s="313" t="s">
        <v>691</v>
      </c>
      <c r="W19" s="314"/>
    </row>
    <row r="20" spans="1:23" ht="19.350000000000001" customHeight="1" x14ac:dyDescent="0.25">
      <c r="A20" s="276"/>
      <c r="B20" s="291"/>
      <c r="C20" s="276"/>
      <c r="D20" s="276"/>
      <c r="E20" s="282"/>
      <c r="F20" s="282"/>
      <c r="G20" s="282"/>
      <c r="H20" s="276"/>
      <c r="I20" s="276"/>
      <c r="J20" s="285"/>
      <c r="K20" s="273"/>
      <c r="L20" s="273"/>
      <c r="M20" s="276"/>
      <c r="N20" s="261"/>
      <c r="O20" s="264"/>
      <c r="P20" s="279"/>
      <c r="Q20" s="261"/>
      <c r="R20" s="261"/>
      <c r="S20" s="264"/>
      <c r="T20" s="130" t="s">
        <v>678</v>
      </c>
      <c r="U20" s="131" t="s">
        <v>692</v>
      </c>
      <c r="V20" s="315" t="s">
        <v>693</v>
      </c>
      <c r="W20" s="316"/>
    </row>
    <row r="21" spans="1:23" ht="9.75" customHeight="1" x14ac:dyDescent="0.25">
      <c r="A21" s="292" t="s">
        <v>668</v>
      </c>
      <c r="B21" s="307">
        <v>38192</v>
      </c>
      <c r="C21" s="292" t="s">
        <v>694</v>
      </c>
      <c r="D21" s="292" t="s">
        <v>670</v>
      </c>
      <c r="E21" s="310" t="s">
        <v>695</v>
      </c>
      <c r="F21" s="310" t="s">
        <v>696</v>
      </c>
      <c r="G21" s="310" t="s">
        <v>697</v>
      </c>
      <c r="H21" s="292" t="s">
        <v>674</v>
      </c>
      <c r="I21" s="310" t="s">
        <v>698</v>
      </c>
      <c r="J21" s="301">
        <v>43490</v>
      </c>
      <c r="K21" s="304">
        <v>43830</v>
      </c>
      <c r="L21" s="304">
        <v>43812</v>
      </c>
      <c r="M21" s="292" t="s">
        <v>699</v>
      </c>
      <c r="N21" s="295"/>
      <c r="O21" s="286" t="s">
        <v>677</v>
      </c>
      <c r="P21" s="298">
        <v>100</v>
      </c>
      <c r="Q21" s="295"/>
      <c r="R21" s="295"/>
      <c r="S21" s="286" t="s">
        <v>678</v>
      </c>
      <c r="T21" s="127" t="s">
        <v>679</v>
      </c>
      <c r="U21" s="127" t="s">
        <v>680</v>
      </c>
      <c r="V21" s="265" t="s">
        <v>681</v>
      </c>
      <c r="W21" s="266"/>
    </row>
    <row r="22" spans="1:23" ht="18.95" customHeight="1" x14ac:dyDescent="0.25">
      <c r="A22" s="293"/>
      <c r="B22" s="308"/>
      <c r="C22" s="293"/>
      <c r="D22" s="293"/>
      <c r="E22" s="311"/>
      <c r="F22" s="311"/>
      <c r="G22" s="311"/>
      <c r="H22" s="293"/>
      <c r="I22" s="311"/>
      <c r="J22" s="302"/>
      <c r="K22" s="305"/>
      <c r="L22" s="305"/>
      <c r="M22" s="293"/>
      <c r="N22" s="296"/>
      <c r="O22" s="287"/>
      <c r="P22" s="299"/>
      <c r="Q22" s="296"/>
      <c r="R22" s="296"/>
      <c r="S22" s="287"/>
      <c r="T22" s="128" t="s">
        <v>678</v>
      </c>
      <c r="U22" s="129" t="s">
        <v>682</v>
      </c>
      <c r="V22" s="132" t="s">
        <v>700</v>
      </c>
      <c r="W22" s="205"/>
    </row>
    <row r="23" spans="1:23" ht="18.95" customHeight="1" x14ac:dyDescent="0.25">
      <c r="A23" s="293"/>
      <c r="B23" s="308"/>
      <c r="C23" s="293"/>
      <c r="D23" s="293"/>
      <c r="E23" s="311"/>
      <c r="F23" s="311"/>
      <c r="G23" s="311"/>
      <c r="H23" s="293"/>
      <c r="I23" s="311"/>
      <c r="J23" s="302"/>
      <c r="K23" s="305"/>
      <c r="L23" s="305"/>
      <c r="M23" s="293"/>
      <c r="N23" s="296"/>
      <c r="O23" s="287"/>
      <c r="P23" s="299"/>
      <c r="Q23" s="296"/>
      <c r="R23" s="296"/>
      <c r="S23" s="287"/>
      <c r="T23" s="128" t="s">
        <v>678</v>
      </c>
      <c r="U23" s="129" t="s">
        <v>684</v>
      </c>
      <c r="V23" s="132" t="s">
        <v>701</v>
      </c>
      <c r="W23" s="205"/>
    </row>
    <row r="24" spans="1:23" ht="18.95" customHeight="1" x14ac:dyDescent="0.25">
      <c r="A24" s="293"/>
      <c r="B24" s="308"/>
      <c r="C24" s="293"/>
      <c r="D24" s="293"/>
      <c r="E24" s="311"/>
      <c r="F24" s="311"/>
      <c r="G24" s="311"/>
      <c r="H24" s="293"/>
      <c r="I24" s="311"/>
      <c r="J24" s="302"/>
      <c r="K24" s="305"/>
      <c r="L24" s="305"/>
      <c r="M24" s="293"/>
      <c r="N24" s="296"/>
      <c r="O24" s="287"/>
      <c r="P24" s="299"/>
      <c r="Q24" s="296"/>
      <c r="R24" s="296"/>
      <c r="S24" s="287"/>
      <c r="T24" s="128" t="s">
        <v>678</v>
      </c>
      <c r="U24" s="129" t="s">
        <v>686</v>
      </c>
      <c r="V24" s="132" t="s">
        <v>702</v>
      </c>
      <c r="W24" s="205"/>
    </row>
    <row r="25" spans="1:23" ht="18.95" customHeight="1" x14ac:dyDescent="0.25">
      <c r="A25" s="293"/>
      <c r="B25" s="308"/>
      <c r="C25" s="293"/>
      <c r="D25" s="293"/>
      <c r="E25" s="311"/>
      <c r="F25" s="311"/>
      <c r="G25" s="311"/>
      <c r="H25" s="293"/>
      <c r="I25" s="311"/>
      <c r="J25" s="302"/>
      <c r="K25" s="305"/>
      <c r="L25" s="305"/>
      <c r="M25" s="293"/>
      <c r="N25" s="296"/>
      <c r="O25" s="287"/>
      <c r="P25" s="299"/>
      <c r="Q25" s="296"/>
      <c r="R25" s="296"/>
      <c r="S25" s="287"/>
      <c r="T25" s="128" t="s">
        <v>678</v>
      </c>
      <c r="U25" s="129" t="s">
        <v>688</v>
      </c>
      <c r="V25" s="132" t="s">
        <v>703</v>
      </c>
      <c r="W25" s="205"/>
    </row>
    <row r="26" spans="1:23" ht="18.95" customHeight="1" x14ac:dyDescent="0.25">
      <c r="A26" s="293"/>
      <c r="B26" s="308"/>
      <c r="C26" s="293"/>
      <c r="D26" s="293"/>
      <c r="E26" s="311"/>
      <c r="F26" s="311"/>
      <c r="G26" s="311"/>
      <c r="H26" s="293"/>
      <c r="I26" s="311"/>
      <c r="J26" s="302"/>
      <c r="K26" s="305"/>
      <c r="L26" s="305"/>
      <c r="M26" s="293"/>
      <c r="N26" s="296"/>
      <c r="O26" s="287"/>
      <c r="P26" s="299"/>
      <c r="Q26" s="296"/>
      <c r="R26" s="296"/>
      <c r="S26" s="287"/>
      <c r="T26" s="128" t="s">
        <v>678</v>
      </c>
      <c r="U26" s="129" t="s">
        <v>690</v>
      </c>
      <c r="V26" s="132" t="s">
        <v>704</v>
      </c>
      <c r="W26" s="206" t="s">
        <v>705</v>
      </c>
    </row>
    <row r="27" spans="1:23" ht="19.350000000000001" customHeight="1" x14ac:dyDescent="0.25">
      <c r="A27" s="294"/>
      <c r="B27" s="309"/>
      <c r="C27" s="294"/>
      <c r="D27" s="294"/>
      <c r="E27" s="312"/>
      <c r="F27" s="312"/>
      <c r="G27" s="312"/>
      <c r="H27" s="294"/>
      <c r="I27" s="312"/>
      <c r="J27" s="303"/>
      <c r="K27" s="306"/>
      <c r="L27" s="306"/>
      <c r="M27" s="294"/>
      <c r="N27" s="297"/>
      <c r="O27" s="288"/>
      <c r="P27" s="300"/>
      <c r="Q27" s="297"/>
      <c r="R27" s="297"/>
      <c r="S27" s="288"/>
      <c r="T27" s="128" t="s">
        <v>678</v>
      </c>
      <c r="U27" s="129" t="s">
        <v>692</v>
      </c>
      <c r="V27" s="132" t="s">
        <v>706</v>
      </c>
      <c r="W27" s="205"/>
    </row>
    <row r="28" spans="1:23" ht="9.75" customHeight="1" x14ac:dyDescent="0.25">
      <c r="A28" s="274" t="s">
        <v>668</v>
      </c>
      <c r="B28" s="289">
        <v>38194</v>
      </c>
      <c r="C28" s="274" t="s">
        <v>707</v>
      </c>
      <c r="D28" s="274" t="s">
        <v>670</v>
      </c>
      <c r="E28" s="280" t="s">
        <v>708</v>
      </c>
      <c r="F28" s="280" t="s">
        <v>709</v>
      </c>
      <c r="G28" s="280" t="s">
        <v>710</v>
      </c>
      <c r="H28" s="274" t="s">
        <v>674</v>
      </c>
      <c r="I28" s="280" t="s">
        <v>698</v>
      </c>
      <c r="J28" s="283">
        <v>44160</v>
      </c>
      <c r="K28" s="271">
        <v>44196</v>
      </c>
      <c r="L28" s="271">
        <v>44160</v>
      </c>
      <c r="M28" s="274" t="s">
        <v>711</v>
      </c>
      <c r="N28" s="259"/>
      <c r="O28" s="262" t="s">
        <v>677</v>
      </c>
      <c r="P28" s="277">
        <v>100</v>
      </c>
      <c r="Q28" s="259"/>
      <c r="R28" s="259"/>
      <c r="S28" s="262" t="s">
        <v>678</v>
      </c>
      <c r="T28" s="127" t="s">
        <v>679</v>
      </c>
      <c r="U28" s="127" t="s">
        <v>680</v>
      </c>
      <c r="V28" s="265" t="s">
        <v>681</v>
      </c>
      <c r="W28" s="266"/>
    </row>
    <row r="29" spans="1:23" ht="18.75" customHeight="1" x14ac:dyDescent="0.25">
      <c r="A29" s="275"/>
      <c r="B29" s="290"/>
      <c r="C29" s="275"/>
      <c r="D29" s="275"/>
      <c r="E29" s="281"/>
      <c r="F29" s="281"/>
      <c r="G29" s="281"/>
      <c r="H29" s="275"/>
      <c r="I29" s="281"/>
      <c r="J29" s="284"/>
      <c r="K29" s="272"/>
      <c r="L29" s="272"/>
      <c r="M29" s="275"/>
      <c r="N29" s="260"/>
      <c r="O29" s="263"/>
      <c r="P29" s="278"/>
      <c r="Q29" s="260"/>
      <c r="R29" s="260"/>
      <c r="S29" s="263"/>
      <c r="T29" s="128" t="s">
        <v>678</v>
      </c>
      <c r="U29" s="129" t="s">
        <v>682</v>
      </c>
      <c r="V29" s="313" t="s">
        <v>712</v>
      </c>
      <c r="W29" s="314"/>
    </row>
    <row r="30" spans="1:23" ht="18.95" customHeight="1" x14ac:dyDescent="0.25">
      <c r="A30" s="275"/>
      <c r="B30" s="290"/>
      <c r="C30" s="275"/>
      <c r="D30" s="275"/>
      <c r="E30" s="281"/>
      <c r="F30" s="281"/>
      <c r="G30" s="281"/>
      <c r="H30" s="275"/>
      <c r="I30" s="281"/>
      <c r="J30" s="284"/>
      <c r="K30" s="272"/>
      <c r="L30" s="272"/>
      <c r="M30" s="275"/>
      <c r="N30" s="260"/>
      <c r="O30" s="263"/>
      <c r="P30" s="278"/>
      <c r="Q30" s="260"/>
      <c r="R30" s="260"/>
      <c r="S30" s="263"/>
      <c r="T30" s="130" t="s">
        <v>678</v>
      </c>
      <c r="U30" s="131" t="s">
        <v>684</v>
      </c>
      <c r="V30" s="317" t="s">
        <v>713</v>
      </c>
      <c r="W30" s="318"/>
    </row>
    <row r="31" spans="1:23" ht="18.75" customHeight="1" x14ac:dyDescent="0.25">
      <c r="A31" s="275"/>
      <c r="B31" s="290"/>
      <c r="C31" s="275"/>
      <c r="D31" s="275"/>
      <c r="E31" s="281"/>
      <c r="F31" s="281"/>
      <c r="G31" s="281"/>
      <c r="H31" s="275"/>
      <c r="I31" s="281"/>
      <c r="J31" s="284"/>
      <c r="K31" s="272"/>
      <c r="L31" s="272"/>
      <c r="M31" s="275"/>
      <c r="N31" s="260"/>
      <c r="O31" s="263"/>
      <c r="P31" s="278"/>
      <c r="Q31" s="260"/>
      <c r="R31" s="260"/>
      <c r="S31" s="263"/>
      <c r="T31" s="128" t="s">
        <v>678</v>
      </c>
      <c r="U31" s="129" t="s">
        <v>686</v>
      </c>
      <c r="V31" s="313" t="s">
        <v>714</v>
      </c>
      <c r="W31" s="314"/>
    </row>
    <row r="32" spans="1:23" ht="18.95" customHeight="1" x14ac:dyDescent="0.25">
      <c r="A32" s="275"/>
      <c r="B32" s="290"/>
      <c r="C32" s="275"/>
      <c r="D32" s="275"/>
      <c r="E32" s="281"/>
      <c r="F32" s="281"/>
      <c r="G32" s="281"/>
      <c r="H32" s="275"/>
      <c r="I32" s="281"/>
      <c r="J32" s="284"/>
      <c r="K32" s="272"/>
      <c r="L32" s="272"/>
      <c r="M32" s="275"/>
      <c r="N32" s="260"/>
      <c r="O32" s="263"/>
      <c r="P32" s="278"/>
      <c r="Q32" s="260"/>
      <c r="R32" s="260"/>
      <c r="S32" s="263"/>
      <c r="T32" s="130" t="s">
        <v>678</v>
      </c>
      <c r="U32" s="131" t="s">
        <v>688</v>
      </c>
      <c r="V32" s="317" t="s">
        <v>715</v>
      </c>
      <c r="W32" s="318"/>
    </row>
    <row r="33" spans="1:23" ht="18.75" customHeight="1" x14ac:dyDescent="0.25">
      <c r="A33" s="275"/>
      <c r="B33" s="290"/>
      <c r="C33" s="275"/>
      <c r="D33" s="275"/>
      <c r="E33" s="281"/>
      <c r="F33" s="281"/>
      <c r="G33" s="281"/>
      <c r="H33" s="275"/>
      <c r="I33" s="281"/>
      <c r="J33" s="284"/>
      <c r="K33" s="272"/>
      <c r="L33" s="272"/>
      <c r="M33" s="275"/>
      <c r="N33" s="260"/>
      <c r="O33" s="263"/>
      <c r="P33" s="278"/>
      <c r="Q33" s="260"/>
      <c r="R33" s="260"/>
      <c r="S33" s="263"/>
      <c r="T33" s="128" t="s">
        <v>678</v>
      </c>
      <c r="U33" s="129" t="s">
        <v>690</v>
      </c>
      <c r="V33" s="313" t="s">
        <v>716</v>
      </c>
      <c r="W33" s="314"/>
    </row>
    <row r="34" spans="1:23" ht="19.350000000000001" customHeight="1" x14ac:dyDescent="0.25">
      <c r="A34" s="276"/>
      <c r="B34" s="291"/>
      <c r="C34" s="276"/>
      <c r="D34" s="276"/>
      <c r="E34" s="282"/>
      <c r="F34" s="282"/>
      <c r="G34" s="282"/>
      <c r="H34" s="276"/>
      <c r="I34" s="282"/>
      <c r="J34" s="285"/>
      <c r="K34" s="273"/>
      <c r="L34" s="273"/>
      <c r="M34" s="276"/>
      <c r="N34" s="261"/>
      <c r="O34" s="264"/>
      <c r="P34" s="279"/>
      <c r="Q34" s="261"/>
      <c r="R34" s="261"/>
      <c r="S34" s="264"/>
      <c r="T34" s="130" t="s">
        <v>678</v>
      </c>
      <c r="U34" s="131" t="s">
        <v>692</v>
      </c>
      <c r="V34" s="315" t="s">
        <v>717</v>
      </c>
      <c r="W34" s="316"/>
    </row>
    <row r="35" spans="1:23" ht="9.75" customHeight="1" x14ac:dyDescent="0.25">
      <c r="A35" s="292" t="s">
        <v>668</v>
      </c>
      <c r="B35" s="307">
        <v>38197</v>
      </c>
      <c r="C35" s="292" t="s">
        <v>718</v>
      </c>
      <c r="D35" s="292" t="s">
        <v>670</v>
      </c>
      <c r="E35" s="310" t="s">
        <v>719</v>
      </c>
      <c r="F35" s="310" t="s">
        <v>720</v>
      </c>
      <c r="G35" s="310" t="s">
        <v>697</v>
      </c>
      <c r="H35" s="292" t="s">
        <v>674</v>
      </c>
      <c r="I35" s="292" t="s">
        <v>675</v>
      </c>
      <c r="J35" s="301">
        <v>43490</v>
      </c>
      <c r="K35" s="304">
        <v>43830</v>
      </c>
      <c r="L35" s="304">
        <v>43812</v>
      </c>
      <c r="M35" s="292" t="s">
        <v>676</v>
      </c>
      <c r="N35" s="295"/>
      <c r="O35" s="286" t="s">
        <v>677</v>
      </c>
      <c r="P35" s="298">
        <v>100</v>
      </c>
      <c r="Q35" s="295"/>
      <c r="R35" s="295"/>
      <c r="S35" s="286" t="s">
        <v>678</v>
      </c>
      <c r="T35" s="127" t="s">
        <v>679</v>
      </c>
      <c r="U35" s="127" t="s">
        <v>680</v>
      </c>
      <c r="V35" s="265" t="s">
        <v>681</v>
      </c>
      <c r="W35" s="266"/>
    </row>
    <row r="36" spans="1:23" ht="18.95" customHeight="1" x14ac:dyDescent="0.25">
      <c r="A36" s="293"/>
      <c r="B36" s="308"/>
      <c r="C36" s="293"/>
      <c r="D36" s="293"/>
      <c r="E36" s="311"/>
      <c r="F36" s="311"/>
      <c r="G36" s="311"/>
      <c r="H36" s="293"/>
      <c r="I36" s="293"/>
      <c r="J36" s="302"/>
      <c r="K36" s="305"/>
      <c r="L36" s="305"/>
      <c r="M36" s="293"/>
      <c r="N36" s="296"/>
      <c r="O36" s="287"/>
      <c r="P36" s="299"/>
      <c r="Q36" s="296"/>
      <c r="R36" s="296"/>
      <c r="S36" s="287"/>
      <c r="T36" s="128" t="s">
        <v>678</v>
      </c>
      <c r="U36" s="129" t="s">
        <v>682</v>
      </c>
      <c r="V36" s="132" t="s">
        <v>721</v>
      </c>
      <c r="W36" s="205"/>
    </row>
    <row r="37" spans="1:23" ht="18.95" customHeight="1" x14ac:dyDescent="0.25">
      <c r="A37" s="293"/>
      <c r="B37" s="308"/>
      <c r="C37" s="293"/>
      <c r="D37" s="293"/>
      <c r="E37" s="311"/>
      <c r="F37" s="311"/>
      <c r="G37" s="311"/>
      <c r="H37" s="293"/>
      <c r="I37" s="293"/>
      <c r="J37" s="302"/>
      <c r="K37" s="305"/>
      <c r="L37" s="305"/>
      <c r="M37" s="293"/>
      <c r="N37" s="296"/>
      <c r="O37" s="287"/>
      <c r="P37" s="299"/>
      <c r="Q37" s="296"/>
      <c r="R37" s="296"/>
      <c r="S37" s="287"/>
      <c r="T37" s="130" t="s">
        <v>678</v>
      </c>
      <c r="U37" s="131" t="s">
        <v>684</v>
      </c>
      <c r="V37" s="315" t="s">
        <v>722</v>
      </c>
      <c r="W37" s="316"/>
    </row>
    <row r="38" spans="1:23" ht="18.95" customHeight="1" x14ac:dyDescent="0.25">
      <c r="A38" s="293"/>
      <c r="B38" s="308"/>
      <c r="C38" s="293"/>
      <c r="D38" s="293"/>
      <c r="E38" s="311"/>
      <c r="F38" s="311"/>
      <c r="G38" s="311"/>
      <c r="H38" s="293"/>
      <c r="I38" s="293"/>
      <c r="J38" s="302"/>
      <c r="K38" s="305"/>
      <c r="L38" s="305"/>
      <c r="M38" s="293"/>
      <c r="N38" s="296"/>
      <c r="O38" s="287"/>
      <c r="P38" s="299"/>
      <c r="Q38" s="296"/>
      <c r="R38" s="296"/>
      <c r="S38" s="287"/>
      <c r="T38" s="128" t="s">
        <v>678</v>
      </c>
      <c r="U38" s="129" t="s">
        <v>686</v>
      </c>
      <c r="V38" s="132" t="s">
        <v>723</v>
      </c>
      <c r="W38" s="205"/>
    </row>
    <row r="39" spans="1:23" ht="18.95" customHeight="1" x14ac:dyDescent="0.25">
      <c r="A39" s="293"/>
      <c r="B39" s="308"/>
      <c r="C39" s="293"/>
      <c r="D39" s="293"/>
      <c r="E39" s="311"/>
      <c r="F39" s="311"/>
      <c r="G39" s="311"/>
      <c r="H39" s="293"/>
      <c r="I39" s="293"/>
      <c r="J39" s="302"/>
      <c r="K39" s="305"/>
      <c r="L39" s="305"/>
      <c r="M39" s="293"/>
      <c r="N39" s="296"/>
      <c r="O39" s="287"/>
      <c r="P39" s="299"/>
      <c r="Q39" s="296"/>
      <c r="R39" s="296"/>
      <c r="S39" s="287"/>
      <c r="T39" s="130" t="s">
        <v>678</v>
      </c>
      <c r="U39" s="131" t="s">
        <v>688</v>
      </c>
      <c r="V39" s="315" t="s">
        <v>724</v>
      </c>
      <c r="W39" s="316"/>
    </row>
    <row r="40" spans="1:23" ht="18.95" customHeight="1" x14ac:dyDescent="0.25">
      <c r="A40" s="293"/>
      <c r="B40" s="308"/>
      <c r="C40" s="293"/>
      <c r="D40" s="293"/>
      <c r="E40" s="311"/>
      <c r="F40" s="311"/>
      <c r="G40" s="311"/>
      <c r="H40" s="293"/>
      <c r="I40" s="293"/>
      <c r="J40" s="302"/>
      <c r="K40" s="305"/>
      <c r="L40" s="305"/>
      <c r="M40" s="293"/>
      <c r="N40" s="296"/>
      <c r="O40" s="287"/>
      <c r="P40" s="299"/>
      <c r="Q40" s="296"/>
      <c r="R40" s="296"/>
      <c r="S40" s="287"/>
      <c r="T40" s="128" t="s">
        <v>678</v>
      </c>
      <c r="U40" s="129" t="s">
        <v>690</v>
      </c>
      <c r="V40" s="132" t="s">
        <v>725</v>
      </c>
      <c r="W40" s="205"/>
    </row>
    <row r="41" spans="1:23" ht="19.350000000000001" customHeight="1" x14ac:dyDescent="0.25">
      <c r="A41" s="294"/>
      <c r="B41" s="309"/>
      <c r="C41" s="294"/>
      <c r="D41" s="294"/>
      <c r="E41" s="312"/>
      <c r="F41" s="312"/>
      <c r="G41" s="312"/>
      <c r="H41" s="294"/>
      <c r="I41" s="294"/>
      <c r="J41" s="303"/>
      <c r="K41" s="306"/>
      <c r="L41" s="306"/>
      <c r="M41" s="294"/>
      <c r="N41" s="297"/>
      <c r="O41" s="288"/>
      <c r="P41" s="300"/>
      <c r="Q41" s="297"/>
      <c r="R41" s="297"/>
      <c r="S41" s="288"/>
      <c r="T41" s="130" t="s">
        <v>678</v>
      </c>
      <c r="U41" s="131" t="s">
        <v>692</v>
      </c>
      <c r="V41" s="315" t="s">
        <v>726</v>
      </c>
      <c r="W41" s="316"/>
    </row>
    <row r="42" spans="1:23" ht="9.75" customHeight="1" x14ac:dyDescent="0.25">
      <c r="A42" s="274" t="s">
        <v>668</v>
      </c>
      <c r="B42" s="289">
        <v>39194</v>
      </c>
      <c r="C42" s="274" t="s">
        <v>727</v>
      </c>
      <c r="D42" s="274" t="s">
        <v>670</v>
      </c>
      <c r="E42" s="280" t="s">
        <v>728</v>
      </c>
      <c r="F42" s="280" t="s">
        <v>729</v>
      </c>
      <c r="G42" s="280" t="s">
        <v>730</v>
      </c>
      <c r="H42" s="274" t="s">
        <v>674</v>
      </c>
      <c r="I42" s="280" t="s">
        <v>698</v>
      </c>
      <c r="J42" s="283">
        <v>43490</v>
      </c>
      <c r="K42" s="271">
        <v>43830</v>
      </c>
      <c r="L42" s="271">
        <v>43746</v>
      </c>
      <c r="M42" s="274" t="s">
        <v>731</v>
      </c>
      <c r="N42" s="259"/>
      <c r="O42" s="262" t="s">
        <v>677</v>
      </c>
      <c r="P42" s="277">
        <v>100</v>
      </c>
      <c r="Q42" s="259"/>
      <c r="R42" s="259"/>
      <c r="S42" s="262" t="s">
        <v>678</v>
      </c>
      <c r="T42" s="127" t="s">
        <v>679</v>
      </c>
      <c r="U42" s="127" t="s">
        <v>680</v>
      </c>
      <c r="V42" s="265" t="s">
        <v>681</v>
      </c>
      <c r="W42" s="266"/>
    </row>
    <row r="43" spans="1:23" ht="18.75" customHeight="1" x14ac:dyDescent="0.25">
      <c r="A43" s="275"/>
      <c r="B43" s="290"/>
      <c r="C43" s="275"/>
      <c r="D43" s="275"/>
      <c r="E43" s="281"/>
      <c r="F43" s="281"/>
      <c r="G43" s="281"/>
      <c r="H43" s="275"/>
      <c r="I43" s="281"/>
      <c r="J43" s="284"/>
      <c r="K43" s="272"/>
      <c r="L43" s="272"/>
      <c r="M43" s="275"/>
      <c r="N43" s="260"/>
      <c r="O43" s="263"/>
      <c r="P43" s="278"/>
      <c r="Q43" s="260"/>
      <c r="R43" s="260"/>
      <c r="S43" s="263"/>
      <c r="T43" s="128" t="s">
        <v>678</v>
      </c>
      <c r="U43" s="129" t="s">
        <v>682</v>
      </c>
      <c r="V43" s="313" t="s">
        <v>732</v>
      </c>
      <c r="W43" s="314"/>
    </row>
    <row r="44" spans="1:23" ht="18.95" customHeight="1" x14ac:dyDescent="0.25">
      <c r="A44" s="275"/>
      <c r="B44" s="290"/>
      <c r="C44" s="275"/>
      <c r="D44" s="275"/>
      <c r="E44" s="281"/>
      <c r="F44" s="281"/>
      <c r="G44" s="281"/>
      <c r="H44" s="275"/>
      <c r="I44" s="281"/>
      <c r="J44" s="284"/>
      <c r="K44" s="272"/>
      <c r="L44" s="272"/>
      <c r="M44" s="275"/>
      <c r="N44" s="260"/>
      <c r="O44" s="263"/>
      <c r="P44" s="278"/>
      <c r="Q44" s="260"/>
      <c r="R44" s="260"/>
      <c r="S44" s="263"/>
      <c r="T44" s="130" t="s">
        <v>678</v>
      </c>
      <c r="U44" s="131" t="s">
        <v>684</v>
      </c>
      <c r="V44" s="315" t="s">
        <v>733</v>
      </c>
      <c r="W44" s="316"/>
    </row>
    <row r="45" spans="1:23" ht="18.75" customHeight="1" x14ac:dyDescent="0.25">
      <c r="A45" s="275"/>
      <c r="B45" s="290"/>
      <c r="C45" s="275"/>
      <c r="D45" s="275"/>
      <c r="E45" s="281"/>
      <c r="F45" s="281"/>
      <c r="G45" s="281"/>
      <c r="H45" s="275"/>
      <c r="I45" s="281"/>
      <c r="J45" s="284"/>
      <c r="K45" s="272"/>
      <c r="L45" s="272"/>
      <c r="M45" s="275"/>
      <c r="N45" s="260"/>
      <c r="O45" s="263"/>
      <c r="P45" s="278"/>
      <c r="Q45" s="260"/>
      <c r="R45" s="260"/>
      <c r="S45" s="263"/>
      <c r="T45" s="128" t="s">
        <v>678</v>
      </c>
      <c r="U45" s="129" t="s">
        <v>686</v>
      </c>
      <c r="V45" s="313" t="s">
        <v>734</v>
      </c>
      <c r="W45" s="314"/>
    </row>
    <row r="46" spans="1:23" ht="18.95" customHeight="1" x14ac:dyDescent="0.25">
      <c r="A46" s="275"/>
      <c r="B46" s="290"/>
      <c r="C46" s="275"/>
      <c r="D46" s="275"/>
      <c r="E46" s="281"/>
      <c r="F46" s="281"/>
      <c r="G46" s="281"/>
      <c r="H46" s="275"/>
      <c r="I46" s="281"/>
      <c r="J46" s="284"/>
      <c r="K46" s="272"/>
      <c r="L46" s="272"/>
      <c r="M46" s="275"/>
      <c r="N46" s="260"/>
      <c r="O46" s="263"/>
      <c r="P46" s="278"/>
      <c r="Q46" s="260"/>
      <c r="R46" s="260"/>
      <c r="S46" s="263"/>
      <c r="T46" s="130" t="s">
        <v>678</v>
      </c>
      <c r="U46" s="131" t="s">
        <v>688</v>
      </c>
      <c r="V46" s="317" t="s">
        <v>735</v>
      </c>
      <c r="W46" s="318"/>
    </row>
    <row r="47" spans="1:23" ht="18.75" customHeight="1" x14ac:dyDescent="0.25">
      <c r="A47" s="275"/>
      <c r="B47" s="290"/>
      <c r="C47" s="275"/>
      <c r="D47" s="275"/>
      <c r="E47" s="281"/>
      <c r="F47" s="281"/>
      <c r="G47" s="281"/>
      <c r="H47" s="275"/>
      <c r="I47" s="281"/>
      <c r="J47" s="284"/>
      <c r="K47" s="272"/>
      <c r="L47" s="272"/>
      <c r="M47" s="275"/>
      <c r="N47" s="260"/>
      <c r="O47" s="263"/>
      <c r="P47" s="278"/>
      <c r="Q47" s="260"/>
      <c r="R47" s="260"/>
      <c r="S47" s="263"/>
      <c r="T47" s="128" t="s">
        <v>678</v>
      </c>
      <c r="U47" s="129" t="s">
        <v>690</v>
      </c>
      <c r="V47" s="313" t="s">
        <v>736</v>
      </c>
      <c r="W47" s="314"/>
    </row>
    <row r="48" spans="1:23" ht="19.350000000000001" customHeight="1" x14ac:dyDescent="0.25">
      <c r="A48" s="276"/>
      <c r="B48" s="291"/>
      <c r="C48" s="276"/>
      <c r="D48" s="276"/>
      <c r="E48" s="282"/>
      <c r="F48" s="282"/>
      <c r="G48" s="282"/>
      <c r="H48" s="276"/>
      <c r="I48" s="282"/>
      <c r="J48" s="285"/>
      <c r="K48" s="273"/>
      <c r="L48" s="273"/>
      <c r="M48" s="276"/>
      <c r="N48" s="261"/>
      <c r="O48" s="264"/>
      <c r="P48" s="279"/>
      <c r="Q48" s="261"/>
      <c r="R48" s="261"/>
      <c r="S48" s="264"/>
      <c r="T48" s="130" t="s">
        <v>678</v>
      </c>
      <c r="U48" s="131" t="s">
        <v>692</v>
      </c>
      <c r="V48" s="315" t="s">
        <v>737</v>
      </c>
      <c r="W48" s="316"/>
    </row>
    <row r="49" spans="1:23" ht="9.75" customHeight="1" x14ac:dyDescent="0.25">
      <c r="A49" s="292" t="s">
        <v>668</v>
      </c>
      <c r="B49" s="307">
        <v>74954</v>
      </c>
      <c r="C49" s="292" t="s">
        <v>738</v>
      </c>
      <c r="D49" s="292" t="s">
        <v>670</v>
      </c>
      <c r="E49" s="310" t="s">
        <v>739</v>
      </c>
      <c r="F49" s="310" t="s">
        <v>740</v>
      </c>
      <c r="G49" s="292" t="s">
        <v>741</v>
      </c>
      <c r="H49" s="292" t="s">
        <v>742</v>
      </c>
      <c r="I49" s="292" t="s">
        <v>743</v>
      </c>
      <c r="J49" s="301">
        <v>44160</v>
      </c>
      <c r="K49" s="304">
        <v>44196</v>
      </c>
      <c r="L49" s="304">
        <v>44160</v>
      </c>
      <c r="M49" s="292" t="s">
        <v>711</v>
      </c>
      <c r="N49" s="295"/>
      <c r="O49" s="286" t="s">
        <v>677</v>
      </c>
      <c r="P49" s="298">
        <v>100</v>
      </c>
      <c r="Q49" s="295"/>
      <c r="R49" s="295"/>
      <c r="S49" s="286" t="s">
        <v>744</v>
      </c>
      <c r="T49" s="127" t="s">
        <v>679</v>
      </c>
      <c r="U49" s="127" t="s">
        <v>680</v>
      </c>
      <c r="V49" s="265" t="s">
        <v>681</v>
      </c>
      <c r="W49" s="266"/>
    </row>
    <row r="50" spans="1:23" ht="18.95" customHeight="1" x14ac:dyDescent="0.25">
      <c r="A50" s="293"/>
      <c r="B50" s="308"/>
      <c r="C50" s="293"/>
      <c r="D50" s="293"/>
      <c r="E50" s="311"/>
      <c r="F50" s="311"/>
      <c r="G50" s="293"/>
      <c r="H50" s="293"/>
      <c r="I50" s="293"/>
      <c r="J50" s="302"/>
      <c r="K50" s="305"/>
      <c r="L50" s="305"/>
      <c r="M50" s="293"/>
      <c r="N50" s="296"/>
      <c r="O50" s="287"/>
      <c r="P50" s="299"/>
      <c r="Q50" s="296"/>
      <c r="R50" s="296"/>
      <c r="S50" s="287"/>
      <c r="T50" s="128" t="s">
        <v>744</v>
      </c>
      <c r="U50" s="129" t="s">
        <v>682</v>
      </c>
      <c r="V50" s="133"/>
      <c r="W50" s="205"/>
    </row>
    <row r="51" spans="1:23" ht="18.95" customHeight="1" x14ac:dyDescent="0.25">
      <c r="A51" s="293"/>
      <c r="B51" s="308"/>
      <c r="C51" s="293"/>
      <c r="D51" s="293"/>
      <c r="E51" s="311"/>
      <c r="F51" s="311"/>
      <c r="G51" s="293"/>
      <c r="H51" s="293"/>
      <c r="I51" s="293"/>
      <c r="J51" s="302"/>
      <c r="K51" s="305"/>
      <c r="L51" s="305"/>
      <c r="M51" s="293"/>
      <c r="N51" s="296"/>
      <c r="O51" s="287"/>
      <c r="P51" s="299"/>
      <c r="Q51" s="296"/>
      <c r="R51" s="296"/>
      <c r="S51" s="287"/>
      <c r="T51" s="130" t="s">
        <v>744</v>
      </c>
      <c r="U51" s="131" t="s">
        <v>684</v>
      </c>
      <c r="V51" s="269"/>
      <c r="W51" s="270"/>
    </row>
    <row r="52" spans="1:23" ht="18.95" customHeight="1" x14ac:dyDescent="0.25">
      <c r="A52" s="293"/>
      <c r="B52" s="308"/>
      <c r="C52" s="293"/>
      <c r="D52" s="293"/>
      <c r="E52" s="311"/>
      <c r="F52" s="311"/>
      <c r="G52" s="293"/>
      <c r="H52" s="293"/>
      <c r="I52" s="293"/>
      <c r="J52" s="302"/>
      <c r="K52" s="305"/>
      <c r="L52" s="305"/>
      <c r="M52" s="293"/>
      <c r="N52" s="296"/>
      <c r="O52" s="287"/>
      <c r="P52" s="299"/>
      <c r="Q52" s="296"/>
      <c r="R52" s="296"/>
      <c r="S52" s="287"/>
      <c r="T52" s="128" t="s">
        <v>744</v>
      </c>
      <c r="U52" s="129" t="s">
        <v>686</v>
      </c>
      <c r="V52" s="133"/>
      <c r="W52" s="205"/>
    </row>
    <row r="53" spans="1:23" ht="18.95" customHeight="1" x14ac:dyDescent="0.25">
      <c r="A53" s="293"/>
      <c r="B53" s="308"/>
      <c r="C53" s="293"/>
      <c r="D53" s="293"/>
      <c r="E53" s="311"/>
      <c r="F53" s="311"/>
      <c r="G53" s="293"/>
      <c r="H53" s="293"/>
      <c r="I53" s="293"/>
      <c r="J53" s="302"/>
      <c r="K53" s="305"/>
      <c r="L53" s="305"/>
      <c r="M53" s="293"/>
      <c r="N53" s="296"/>
      <c r="O53" s="287"/>
      <c r="P53" s="299"/>
      <c r="Q53" s="296"/>
      <c r="R53" s="296"/>
      <c r="S53" s="287"/>
      <c r="T53" s="130" t="s">
        <v>744</v>
      </c>
      <c r="U53" s="131" t="s">
        <v>688</v>
      </c>
      <c r="V53" s="269"/>
      <c r="W53" s="270"/>
    </row>
    <row r="54" spans="1:23" ht="18.95" customHeight="1" x14ac:dyDescent="0.25">
      <c r="A54" s="293"/>
      <c r="B54" s="308"/>
      <c r="C54" s="293"/>
      <c r="D54" s="293"/>
      <c r="E54" s="311"/>
      <c r="F54" s="311"/>
      <c r="G54" s="293"/>
      <c r="H54" s="293"/>
      <c r="I54" s="293"/>
      <c r="J54" s="302"/>
      <c r="K54" s="305"/>
      <c r="L54" s="305"/>
      <c r="M54" s="293"/>
      <c r="N54" s="296"/>
      <c r="O54" s="287"/>
      <c r="P54" s="299"/>
      <c r="Q54" s="296"/>
      <c r="R54" s="296"/>
      <c r="S54" s="287"/>
      <c r="T54" s="128" t="s">
        <v>744</v>
      </c>
      <c r="U54" s="129" t="s">
        <v>690</v>
      </c>
      <c r="V54" s="133"/>
      <c r="W54" s="205"/>
    </row>
    <row r="55" spans="1:23" ht="19.350000000000001" customHeight="1" x14ac:dyDescent="0.25">
      <c r="A55" s="294"/>
      <c r="B55" s="309"/>
      <c r="C55" s="294"/>
      <c r="D55" s="294"/>
      <c r="E55" s="312"/>
      <c r="F55" s="312"/>
      <c r="G55" s="294"/>
      <c r="H55" s="294"/>
      <c r="I55" s="294"/>
      <c r="J55" s="303"/>
      <c r="K55" s="306"/>
      <c r="L55" s="306"/>
      <c r="M55" s="294"/>
      <c r="N55" s="297"/>
      <c r="O55" s="288"/>
      <c r="P55" s="300"/>
      <c r="Q55" s="297"/>
      <c r="R55" s="297"/>
      <c r="S55" s="288"/>
      <c r="T55" s="130" t="s">
        <v>744</v>
      </c>
      <c r="U55" s="131" t="s">
        <v>692</v>
      </c>
      <c r="V55" s="269"/>
      <c r="W55" s="270"/>
    </row>
    <row r="56" spans="1:23" ht="9.75" customHeight="1" x14ac:dyDescent="0.25">
      <c r="A56" s="274" t="s">
        <v>668</v>
      </c>
      <c r="B56" s="289">
        <v>74954</v>
      </c>
      <c r="C56" s="274" t="s">
        <v>738</v>
      </c>
      <c r="D56" s="274" t="s">
        <v>670</v>
      </c>
      <c r="E56" s="280" t="s">
        <v>745</v>
      </c>
      <c r="F56" s="280" t="s">
        <v>746</v>
      </c>
      <c r="G56" s="280" t="s">
        <v>747</v>
      </c>
      <c r="H56" s="274" t="s">
        <v>742</v>
      </c>
      <c r="I56" s="274" t="s">
        <v>748</v>
      </c>
      <c r="J56" s="283">
        <v>44160</v>
      </c>
      <c r="K56" s="271">
        <v>44196</v>
      </c>
      <c r="L56" s="271">
        <v>44160</v>
      </c>
      <c r="M56" s="274" t="s">
        <v>711</v>
      </c>
      <c r="N56" s="259"/>
      <c r="O56" s="262" t="s">
        <v>677</v>
      </c>
      <c r="P56" s="277">
        <v>100</v>
      </c>
      <c r="Q56" s="259"/>
      <c r="R56" s="259"/>
      <c r="S56" s="262" t="s">
        <v>744</v>
      </c>
      <c r="T56" s="127" t="s">
        <v>679</v>
      </c>
      <c r="U56" s="127" t="s">
        <v>680</v>
      </c>
      <c r="V56" s="265" t="s">
        <v>681</v>
      </c>
      <c r="W56" s="266"/>
    </row>
    <row r="57" spans="1:23" ht="18.75" customHeight="1" x14ac:dyDescent="0.25">
      <c r="A57" s="275"/>
      <c r="B57" s="290"/>
      <c r="C57" s="275"/>
      <c r="D57" s="275"/>
      <c r="E57" s="281"/>
      <c r="F57" s="281"/>
      <c r="G57" s="281"/>
      <c r="H57" s="275"/>
      <c r="I57" s="275"/>
      <c r="J57" s="284"/>
      <c r="K57" s="272"/>
      <c r="L57" s="272"/>
      <c r="M57" s="275"/>
      <c r="N57" s="260"/>
      <c r="O57" s="263"/>
      <c r="P57" s="278"/>
      <c r="Q57" s="260"/>
      <c r="R57" s="260"/>
      <c r="S57" s="263"/>
      <c r="T57" s="128" t="s">
        <v>744</v>
      </c>
      <c r="U57" s="129" t="s">
        <v>682</v>
      </c>
      <c r="V57" s="267"/>
      <c r="W57" s="268"/>
    </row>
    <row r="58" spans="1:23" ht="18.95" customHeight="1" x14ac:dyDescent="0.25">
      <c r="A58" s="275"/>
      <c r="B58" s="290"/>
      <c r="C58" s="275"/>
      <c r="D58" s="275"/>
      <c r="E58" s="281"/>
      <c r="F58" s="281"/>
      <c r="G58" s="281"/>
      <c r="H58" s="275"/>
      <c r="I58" s="275"/>
      <c r="J58" s="284"/>
      <c r="K58" s="272"/>
      <c r="L58" s="272"/>
      <c r="M58" s="275"/>
      <c r="N58" s="260"/>
      <c r="O58" s="263"/>
      <c r="P58" s="278"/>
      <c r="Q58" s="260"/>
      <c r="R58" s="260"/>
      <c r="S58" s="263"/>
      <c r="T58" s="130" t="s">
        <v>744</v>
      </c>
      <c r="U58" s="131" t="s">
        <v>684</v>
      </c>
      <c r="V58" s="269"/>
      <c r="W58" s="270"/>
    </row>
    <row r="59" spans="1:23" ht="18.75" customHeight="1" x14ac:dyDescent="0.25">
      <c r="A59" s="275"/>
      <c r="B59" s="290"/>
      <c r="C59" s="275"/>
      <c r="D59" s="275"/>
      <c r="E59" s="281"/>
      <c r="F59" s="281"/>
      <c r="G59" s="281"/>
      <c r="H59" s="275"/>
      <c r="I59" s="275"/>
      <c r="J59" s="284"/>
      <c r="K59" s="272"/>
      <c r="L59" s="272"/>
      <c r="M59" s="275"/>
      <c r="N59" s="260"/>
      <c r="O59" s="263"/>
      <c r="P59" s="278"/>
      <c r="Q59" s="260"/>
      <c r="R59" s="260"/>
      <c r="S59" s="263"/>
      <c r="T59" s="128" t="s">
        <v>744</v>
      </c>
      <c r="U59" s="129" t="s">
        <v>686</v>
      </c>
      <c r="V59" s="267"/>
      <c r="W59" s="268"/>
    </row>
    <row r="60" spans="1:23" ht="18.95" customHeight="1" x14ac:dyDescent="0.25">
      <c r="A60" s="275"/>
      <c r="B60" s="290"/>
      <c r="C60" s="275"/>
      <c r="D60" s="275"/>
      <c r="E60" s="281"/>
      <c r="F60" s="281"/>
      <c r="G60" s="281"/>
      <c r="H60" s="275"/>
      <c r="I60" s="275"/>
      <c r="J60" s="284"/>
      <c r="K60" s="272"/>
      <c r="L60" s="272"/>
      <c r="M60" s="275"/>
      <c r="N60" s="260"/>
      <c r="O60" s="263"/>
      <c r="P60" s="278"/>
      <c r="Q60" s="260"/>
      <c r="R60" s="260"/>
      <c r="S60" s="263"/>
      <c r="T60" s="130" t="s">
        <v>744</v>
      </c>
      <c r="U60" s="131" t="s">
        <v>688</v>
      </c>
      <c r="V60" s="269"/>
      <c r="W60" s="270"/>
    </row>
    <row r="61" spans="1:23" ht="18.75" customHeight="1" x14ac:dyDescent="0.25">
      <c r="A61" s="275"/>
      <c r="B61" s="290"/>
      <c r="C61" s="275"/>
      <c r="D61" s="275"/>
      <c r="E61" s="281"/>
      <c r="F61" s="281"/>
      <c r="G61" s="281"/>
      <c r="H61" s="275"/>
      <c r="I61" s="275"/>
      <c r="J61" s="284"/>
      <c r="K61" s="272"/>
      <c r="L61" s="272"/>
      <c r="M61" s="275"/>
      <c r="N61" s="260"/>
      <c r="O61" s="263"/>
      <c r="P61" s="278"/>
      <c r="Q61" s="260"/>
      <c r="R61" s="260"/>
      <c r="S61" s="263"/>
      <c r="T61" s="128" t="s">
        <v>744</v>
      </c>
      <c r="U61" s="129" t="s">
        <v>690</v>
      </c>
      <c r="V61" s="267"/>
      <c r="W61" s="268"/>
    </row>
    <row r="62" spans="1:23" ht="18.95" customHeight="1" x14ac:dyDescent="0.25">
      <c r="A62" s="276"/>
      <c r="B62" s="291"/>
      <c r="C62" s="276"/>
      <c r="D62" s="276"/>
      <c r="E62" s="282"/>
      <c r="F62" s="282"/>
      <c r="G62" s="282"/>
      <c r="H62" s="276"/>
      <c r="I62" s="276"/>
      <c r="J62" s="285"/>
      <c r="K62" s="273"/>
      <c r="L62" s="273"/>
      <c r="M62" s="276"/>
      <c r="N62" s="261"/>
      <c r="O62" s="264"/>
      <c r="P62" s="279"/>
      <c r="Q62" s="261"/>
      <c r="R62" s="261"/>
      <c r="S62" s="264"/>
      <c r="T62" s="130" t="s">
        <v>744</v>
      </c>
      <c r="U62" s="131" t="s">
        <v>692</v>
      </c>
      <c r="V62" s="269"/>
      <c r="W62" s="270"/>
    </row>
  </sheetData>
  <mergeCells count="178">
    <mergeCell ref="K14:K20"/>
    <mergeCell ref="L14:L20"/>
    <mergeCell ref="A14:A20"/>
    <mergeCell ref="B14:B20"/>
    <mergeCell ref="C14:C20"/>
    <mergeCell ref="D14:D20"/>
    <mergeCell ref="E14:E20"/>
    <mergeCell ref="F14:F20"/>
    <mergeCell ref="A4:W4"/>
    <mergeCell ref="A12:D12"/>
    <mergeCell ref="E12:I12"/>
    <mergeCell ref="J12:N12"/>
    <mergeCell ref="O12:R12"/>
    <mergeCell ref="S12:V12"/>
    <mergeCell ref="W12:W13"/>
    <mergeCell ref="T13:V13"/>
    <mergeCell ref="A21:A27"/>
    <mergeCell ref="B21:B27"/>
    <mergeCell ref="C21:C27"/>
    <mergeCell ref="D21:D27"/>
    <mergeCell ref="E21:E27"/>
    <mergeCell ref="F21:F27"/>
    <mergeCell ref="S14:S20"/>
    <mergeCell ref="V14:W14"/>
    <mergeCell ref="V15:W15"/>
    <mergeCell ref="V16:W16"/>
    <mergeCell ref="V17:W17"/>
    <mergeCell ref="V18:W18"/>
    <mergeCell ref="V19:W19"/>
    <mergeCell ref="V20:W20"/>
    <mergeCell ref="M14:M20"/>
    <mergeCell ref="N14:N20"/>
    <mergeCell ref="O14:O20"/>
    <mergeCell ref="P14:P20"/>
    <mergeCell ref="Q14:Q20"/>
    <mergeCell ref="R14:R20"/>
    <mergeCell ref="G14:G20"/>
    <mergeCell ref="H14:H20"/>
    <mergeCell ref="I14:I20"/>
    <mergeCell ref="J14:J20"/>
    <mergeCell ref="M28:M34"/>
    <mergeCell ref="N28:N34"/>
    <mergeCell ref="S21:S27"/>
    <mergeCell ref="V21:W21"/>
    <mergeCell ref="A28:A34"/>
    <mergeCell ref="B28:B34"/>
    <mergeCell ref="C28:C34"/>
    <mergeCell ref="D28:D34"/>
    <mergeCell ref="E28:E34"/>
    <mergeCell ref="F28:F34"/>
    <mergeCell ref="G28:G34"/>
    <mergeCell ref="H28:H34"/>
    <mergeCell ref="M21:M27"/>
    <mergeCell ref="N21:N27"/>
    <mergeCell ref="O21:O27"/>
    <mergeCell ref="P21:P27"/>
    <mergeCell ref="Q21:Q27"/>
    <mergeCell ref="R21:R27"/>
    <mergeCell ref="G21:G27"/>
    <mergeCell ref="H21:H27"/>
    <mergeCell ref="I21:I27"/>
    <mergeCell ref="J21:J27"/>
    <mergeCell ref="K21:K27"/>
    <mergeCell ref="L21:L27"/>
    <mergeCell ref="V33:W33"/>
    <mergeCell ref="V34:W34"/>
    <mergeCell ref="A35:A41"/>
    <mergeCell ref="B35:B41"/>
    <mergeCell ref="C35:C41"/>
    <mergeCell ref="D35:D41"/>
    <mergeCell ref="E35:E41"/>
    <mergeCell ref="F35:F41"/>
    <mergeCell ref="G35:G41"/>
    <mergeCell ref="H35:H41"/>
    <mergeCell ref="O28:O34"/>
    <mergeCell ref="P28:P34"/>
    <mergeCell ref="Q28:Q34"/>
    <mergeCell ref="R28:R34"/>
    <mergeCell ref="S28:S34"/>
    <mergeCell ref="V28:W28"/>
    <mergeCell ref="V29:W29"/>
    <mergeCell ref="V30:W30"/>
    <mergeCell ref="V31:W31"/>
    <mergeCell ref="V32:W32"/>
    <mergeCell ref="I28:I34"/>
    <mergeCell ref="J28:J34"/>
    <mergeCell ref="K28:K34"/>
    <mergeCell ref="L28:L34"/>
    <mergeCell ref="R35:R41"/>
    <mergeCell ref="S35:S41"/>
    <mergeCell ref="V35:W35"/>
    <mergeCell ref="V37:W37"/>
    <mergeCell ref="V39:W39"/>
    <mergeCell ref="V41:W41"/>
    <mergeCell ref="I35:I41"/>
    <mergeCell ref="J35:J41"/>
    <mergeCell ref="K35:K41"/>
    <mergeCell ref="L35:L41"/>
    <mergeCell ref="M35:M41"/>
    <mergeCell ref="N35:N41"/>
    <mergeCell ref="A42:A48"/>
    <mergeCell ref="B42:B48"/>
    <mergeCell ref="C42:C48"/>
    <mergeCell ref="D42:D48"/>
    <mergeCell ref="E42:E48"/>
    <mergeCell ref="F42:F48"/>
    <mergeCell ref="O35:O41"/>
    <mergeCell ref="P35:P41"/>
    <mergeCell ref="Q35:Q41"/>
    <mergeCell ref="C49:C55"/>
    <mergeCell ref="D49:D55"/>
    <mergeCell ref="E49:E55"/>
    <mergeCell ref="F49:F55"/>
    <mergeCell ref="S42:S48"/>
    <mergeCell ref="V42:W42"/>
    <mergeCell ref="V43:W43"/>
    <mergeCell ref="V44:W44"/>
    <mergeCell ref="V45:W45"/>
    <mergeCell ref="V46:W46"/>
    <mergeCell ref="V47:W47"/>
    <mergeCell ref="V48:W48"/>
    <mergeCell ref="M42:M48"/>
    <mergeCell ref="N42:N48"/>
    <mergeCell ref="O42:O48"/>
    <mergeCell ref="P42:P48"/>
    <mergeCell ref="Q42:Q48"/>
    <mergeCell ref="R42:R48"/>
    <mergeCell ref="G42:G48"/>
    <mergeCell ref="H42:H48"/>
    <mergeCell ref="I42:I48"/>
    <mergeCell ref="J42:J48"/>
    <mergeCell ref="K42:K48"/>
    <mergeCell ref="L42:L48"/>
    <mergeCell ref="S49:S55"/>
    <mergeCell ref="V49:W49"/>
    <mergeCell ref="V51:W51"/>
    <mergeCell ref="V53:W53"/>
    <mergeCell ref="V55:W55"/>
    <mergeCell ref="A56:A62"/>
    <mergeCell ref="B56:B62"/>
    <mergeCell ref="C56:C62"/>
    <mergeCell ref="D56:D62"/>
    <mergeCell ref="E56:E62"/>
    <mergeCell ref="M49:M55"/>
    <mergeCell ref="N49:N55"/>
    <mergeCell ref="O49:O55"/>
    <mergeCell ref="P49:P55"/>
    <mergeCell ref="Q49:Q55"/>
    <mergeCell ref="R49:R55"/>
    <mergeCell ref="G49:G55"/>
    <mergeCell ref="H49:H55"/>
    <mergeCell ref="I49:I55"/>
    <mergeCell ref="J49:J55"/>
    <mergeCell ref="K49:K55"/>
    <mergeCell ref="L49:L55"/>
    <mergeCell ref="A49:A55"/>
    <mergeCell ref="B49:B55"/>
    <mergeCell ref="L56:L62"/>
    <mergeCell ref="M56:M62"/>
    <mergeCell ref="N56:N62"/>
    <mergeCell ref="O56:O62"/>
    <mergeCell ref="P56:P62"/>
    <mergeCell ref="Q56:Q62"/>
    <mergeCell ref="F56:F62"/>
    <mergeCell ref="G56:G62"/>
    <mergeCell ref="H56:H62"/>
    <mergeCell ref="I56:I62"/>
    <mergeCell ref="J56:J62"/>
    <mergeCell ref="K56:K62"/>
    <mergeCell ref="R56:R62"/>
    <mergeCell ref="S56:S62"/>
    <mergeCell ref="V56:W56"/>
    <mergeCell ref="V57:W57"/>
    <mergeCell ref="V58:W58"/>
    <mergeCell ref="V59:W59"/>
    <mergeCell ref="V60:W60"/>
    <mergeCell ref="V61:W61"/>
    <mergeCell ref="V62:W6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G21"/>
  <sheetViews>
    <sheetView topLeftCell="B1" zoomScale="80" zoomScaleNormal="80" workbookViewId="0">
      <selection activeCell="M11" sqref="M11"/>
    </sheetView>
  </sheetViews>
  <sheetFormatPr baseColWidth="10" defaultColWidth="11.42578125" defaultRowHeight="15" x14ac:dyDescent="0.25"/>
  <cols>
    <col min="1" max="1" width="0" hidden="1" customWidth="1"/>
    <col min="3" max="3" width="5.140625" style="44" customWidth="1"/>
    <col min="4" max="4" width="20.7109375" style="44" customWidth="1"/>
    <col min="5" max="5" width="19" style="44" customWidth="1"/>
    <col min="6" max="6" width="26.5703125" style="44" customWidth="1"/>
    <col min="7" max="7" width="27.140625" style="44" customWidth="1"/>
    <col min="8" max="8" width="34.42578125" style="44" customWidth="1"/>
    <col min="9" max="9" width="22.140625" style="44" customWidth="1"/>
    <col min="10" max="10" width="19" style="44" customWidth="1"/>
    <col min="11" max="11" width="21.140625" style="44" customWidth="1"/>
    <col min="12" max="12" width="21.140625" customWidth="1"/>
    <col min="13" max="13" width="23.7109375" style="47" customWidth="1"/>
    <col min="14" max="15" width="14.85546875" customWidth="1"/>
    <col min="16" max="16" width="18.7109375" style="44" customWidth="1"/>
    <col min="17" max="17" width="14.85546875" customWidth="1"/>
    <col min="18" max="18" width="23.140625" customWidth="1"/>
  </cols>
  <sheetData>
    <row r="1" spans="3:33" x14ac:dyDescent="0.25">
      <c r="C1" s="241"/>
      <c r="D1" s="241"/>
      <c r="E1" s="46"/>
      <c r="F1" s="46"/>
      <c r="G1" s="46"/>
      <c r="H1" s="46"/>
      <c r="I1" s="46"/>
      <c r="J1" s="46"/>
      <c r="K1" s="46"/>
      <c r="L1" s="1"/>
    </row>
    <row r="2" spans="3:33" ht="15.75" customHeight="1" x14ac:dyDescent="0.25">
      <c r="C2" s="241"/>
      <c r="D2" s="241"/>
      <c r="E2" s="334"/>
      <c r="F2" s="334"/>
      <c r="G2" s="334"/>
      <c r="H2" s="334"/>
      <c r="I2" s="334"/>
      <c r="J2" s="334"/>
      <c r="K2" s="334"/>
      <c r="L2" s="334"/>
      <c r="M2" s="334"/>
      <c r="N2" s="334"/>
      <c r="O2" s="208"/>
    </row>
    <row r="3" spans="3:33" ht="15.75" customHeight="1" x14ac:dyDescent="0.25">
      <c r="C3" s="241"/>
      <c r="D3" s="241"/>
      <c r="E3" s="334"/>
      <c r="F3" s="334"/>
      <c r="G3" s="334"/>
      <c r="H3" s="334"/>
      <c r="I3" s="334"/>
      <c r="J3" s="334"/>
      <c r="K3" s="334"/>
      <c r="L3" s="334"/>
      <c r="M3" s="334"/>
      <c r="N3" s="334"/>
      <c r="O3" s="208"/>
      <c r="P3" s="44" t="s">
        <v>11</v>
      </c>
    </row>
    <row r="4" spans="3:33" x14ac:dyDescent="0.25">
      <c r="C4" s="242"/>
      <c r="D4" s="242"/>
      <c r="E4" s="46"/>
      <c r="F4" s="46"/>
      <c r="G4" s="46"/>
      <c r="H4" s="46"/>
      <c r="I4" s="46"/>
      <c r="J4" s="46"/>
      <c r="K4" s="46"/>
      <c r="L4" s="1"/>
    </row>
    <row r="5" spans="3:33" ht="21" customHeight="1" thickBot="1" x14ac:dyDescent="0.3">
      <c r="C5" s="245" t="s">
        <v>749</v>
      </c>
      <c r="D5" s="246"/>
      <c r="E5" s="246"/>
      <c r="F5" s="246"/>
      <c r="G5" s="246"/>
      <c r="H5" s="246"/>
      <c r="I5" s="246"/>
      <c r="J5" s="246"/>
      <c r="K5" s="246"/>
      <c r="L5" s="246"/>
      <c r="M5" s="246"/>
      <c r="N5" s="246"/>
      <c r="O5" s="246"/>
      <c r="P5" s="246"/>
      <c r="Q5" s="246"/>
      <c r="R5" s="246"/>
    </row>
    <row r="6" spans="3:33" ht="21" customHeight="1" thickTop="1" thickBot="1" x14ac:dyDescent="0.3">
      <c r="C6" s="347" t="s">
        <v>750</v>
      </c>
      <c r="D6" s="347"/>
      <c r="E6" s="347"/>
      <c r="F6" s="347" t="s">
        <v>751</v>
      </c>
      <c r="G6" s="347"/>
      <c r="H6" s="347"/>
      <c r="I6" s="347"/>
      <c r="J6" s="347"/>
      <c r="K6" s="215"/>
      <c r="L6" s="347" t="s">
        <v>752</v>
      </c>
      <c r="M6" s="347"/>
      <c r="N6" s="347"/>
      <c r="O6" s="347" t="s">
        <v>753</v>
      </c>
      <c r="P6" s="347"/>
      <c r="Q6" s="347"/>
      <c r="R6" s="347"/>
    </row>
    <row r="7" spans="3:33" s="35" customFormat="1" ht="21" customHeight="1" thickTop="1" x14ac:dyDescent="0.25">
      <c r="C7" s="341" t="s">
        <v>111</v>
      </c>
      <c r="D7" s="339" t="s">
        <v>754</v>
      </c>
      <c r="E7" s="344" t="s">
        <v>755</v>
      </c>
      <c r="F7" s="349" t="s">
        <v>756</v>
      </c>
      <c r="G7" s="350" t="s">
        <v>757</v>
      </c>
      <c r="H7" s="350" t="s">
        <v>758</v>
      </c>
      <c r="I7" s="350" t="s">
        <v>759</v>
      </c>
      <c r="J7" s="339" t="s">
        <v>760</v>
      </c>
      <c r="K7" s="352" t="s">
        <v>761</v>
      </c>
      <c r="L7" s="341" t="s">
        <v>16</v>
      </c>
      <c r="M7" s="339" t="s">
        <v>762</v>
      </c>
      <c r="N7" s="339" t="s">
        <v>763</v>
      </c>
      <c r="O7" s="348" t="s">
        <v>764</v>
      </c>
      <c r="P7" s="339" t="s">
        <v>765</v>
      </c>
      <c r="Q7" s="60" t="s">
        <v>19</v>
      </c>
      <c r="R7" s="61">
        <f ca="1">TODAY()</f>
        <v>44223</v>
      </c>
    </row>
    <row r="8" spans="3:33" x14ac:dyDescent="0.25">
      <c r="C8" s="342"/>
      <c r="D8" s="340"/>
      <c r="E8" s="345"/>
      <c r="F8" s="344"/>
      <c r="G8" s="351"/>
      <c r="H8" s="351"/>
      <c r="I8" s="351"/>
      <c r="J8" s="340"/>
      <c r="K8" s="339"/>
      <c r="L8" s="342"/>
      <c r="M8" s="340"/>
      <c r="N8" s="340"/>
      <c r="O8" s="339"/>
      <c r="P8" s="340"/>
      <c r="Q8" s="346" t="s">
        <v>21</v>
      </c>
      <c r="R8" s="346"/>
    </row>
    <row r="9" spans="3:33" ht="29.25" customHeight="1" x14ac:dyDescent="0.25">
      <c r="C9" s="119">
        <v>1</v>
      </c>
      <c r="D9" s="210" t="s">
        <v>766</v>
      </c>
      <c r="E9" s="119" t="s">
        <v>670</v>
      </c>
      <c r="F9" s="214"/>
      <c r="G9" s="214"/>
      <c r="H9" s="214"/>
      <c r="I9" s="214"/>
      <c r="J9" s="211" t="s">
        <v>767</v>
      </c>
      <c r="K9" s="211"/>
      <c r="L9" s="21" t="s">
        <v>768</v>
      </c>
      <c r="M9" s="41" t="s">
        <v>769</v>
      </c>
      <c r="N9" s="21" t="s">
        <v>770</v>
      </c>
      <c r="O9" s="36">
        <v>44197</v>
      </c>
      <c r="P9" s="40">
        <v>44377</v>
      </c>
      <c r="Q9" s="343">
        <f ca="1">DATE(2021,6,30)-R7</f>
        <v>154</v>
      </c>
      <c r="R9" s="343"/>
      <c r="AE9" t="s">
        <v>670</v>
      </c>
      <c r="AF9" t="s">
        <v>771</v>
      </c>
      <c r="AG9" t="s">
        <v>772</v>
      </c>
    </row>
    <row r="10" spans="3:33" ht="60" x14ac:dyDescent="0.25">
      <c r="C10" s="119">
        <v>2</v>
      </c>
      <c r="D10" s="210" t="s">
        <v>773</v>
      </c>
      <c r="E10" s="119" t="s">
        <v>670</v>
      </c>
      <c r="F10" s="214"/>
      <c r="G10" s="214"/>
      <c r="H10" s="214"/>
      <c r="I10" s="214"/>
      <c r="J10" s="211" t="s">
        <v>774</v>
      </c>
      <c r="K10" s="211"/>
      <c r="L10" s="21" t="s">
        <v>768</v>
      </c>
      <c r="M10" s="43" t="s">
        <v>775</v>
      </c>
      <c r="N10" s="21"/>
      <c r="O10" s="36">
        <v>44198</v>
      </c>
      <c r="P10" s="40">
        <v>44561</v>
      </c>
      <c r="Q10" s="343">
        <f ca="1">DATE(2021,12,31)-R7</f>
        <v>338</v>
      </c>
      <c r="R10" s="343"/>
      <c r="AE10" t="s">
        <v>776</v>
      </c>
      <c r="AF10" t="s">
        <v>742</v>
      </c>
      <c r="AG10" t="s">
        <v>777</v>
      </c>
    </row>
    <row r="11" spans="3:33" ht="60" x14ac:dyDescent="0.25">
      <c r="C11" s="119">
        <v>3</v>
      </c>
      <c r="D11" s="210" t="s">
        <v>778</v>
      </c>
      <c r="E11" s="119" t="s">
        <v>670</v>
      </c>
      <c r="F11" s="214"/>
      <c r="G11" s="214"/>
      <c r="H11" s="214"/>
      <c r="I11" s="214"/>
      <c r="J11" s="211" t="s">
        <v>774</v>
      </c>
      <c r="K11" s="211"/>
      <c r="L11" s="21" t="s">
        <v>768</v>
      </c>
      <c r="M11" s="43" t="s">
        <v>779</v>
      </c>
      <c r="N11" s="21"/>
      <c r="O11" s="36">
        <v>44199</v>
      </c>
      <c r="P11" s="40">
        <v>44531</v>
      </c>
      <c r="Q11" s="343">
        <f ca="1">DATE(2021,12,31)-R7</f>
        <v>338</v>
      </c>
      <c r="R11" s="343"/>
      <c r="AE11" t="s">
        <v>780</v>
      </c>
      <c r="AF11" t="s">
        <v>781</v>
      </c>
      <c r="AG11" t="s">
        <v>782</v>
      </c>
    </row>
    <row r="12" spans="3:33" ht="60" x14ac:dyDescent="0.25">
      <c r="C12" s="335">
        <v>4</v>
      </c>
      <c r="D12" s="337" t="s">
        <v>783</v>
      </c>
      <c r="E12" s="119" t="s">
        <v>670</v>
      </c>
      <c r="F12" s="214"/>
      <c r="G12" s="214"/>
      <c r="H12" s="214"/>
      <c r="I12" s="214"/>
      <c r="J12" s="211" t="s">
        <v>774</v>
      </c>
      <c r="K12" s="211"/>
      <c r="L12" s="21" t="s">
        <v>768</v>
      </c>
      <c r="M12" s="41" t="s">
        <v>769</v>
      </c>
      <c r="N12" s="21"/>
      <c r="O12" s="36">
        <v>44200</v>
      </c>
      <c r="P12" s="40">
        <v>44531</v>
      </c>
      <c r="Q12" s="343">
        <f ca="1">DATE(2021,12,31)-R7</f>
        <v>338</v>
      </c>
      <c r="R12" s="343"/>
      <c r="AE12" t="s">
        <v>784</v>
      </c>
      <c r="AF12" t="s">
        <v>785</v>
      </c>
      <c r="AG12" t="s">
        <v>786</v>
      </c>
    </row>
    <row r="13" spans="3:33" ht="60" x14ac:dyDescent="0.25">
      <c r="C13" s="336"/>
      <c r="D13" s="337"/>
      <c r="E13" s="119" t="s">
        <v>670</v>
      </c>
      <c r="F13" s="214"/>
      <c r="G13" s="214"/>
      <c r="H13" s="214"/>
      <c r="I13" s="214"/>
      <c r="J13" s="211" t="s">
        <v>787</v>
      </c>
      <c r="K13" s="211"/>
      <c r="L13" s="21" t="s">
        <v>768</v>
      </c>
      <c r="M13" s="41" t="s">
        <v>788</v>
      </c>
      <c r="N13" s="21"/>
      <c r="O13" s="36">
        <v>44201</v>
      </c>
      <c r="P13" s="40">
        <v>44531</v>
      </c>
      <c r="Q13" s="343">
        <f ca="1">DATE(2021,12,31)-R7</f>
        <v>338</v>
      </c>
      <c r="R13" s="343"/>
      <c r="AG13" t="s">
        <v>789</v>
      </c>
    </row>
    <row r="14" spans="3:33" ht="60" x14ac:dyDescent="0.25">
      <c r="C14" s="119">
        <v>5</v>
      </c>
      <c r="D14" s="210" t="s">
        <v>727</v>
      </c>
      <c r="E14" s="119" t="s">
        <v>670</v>
      </c>
      <c r="F14" s="214"/>
      <c r="G14" s="214"/>
      <c r="H14" s="214"/>
      <c r="I14" s="214"/>
      <c r="J14" s="211" t="s">
        <v>774</v>
      </c>
      <c r="K14" s="211"/>
      <c r="L14" s="21" t="s">
        <v>768</v>
      </c>
      <c r="M14" s="43" t="s">
        <v>769</v>
      </c>
      <c r="N14" s="21"/>
      <c r="O14" s="36">
        <v>44202</v>
      </c>
      <c r="P14" s="40">
        <v>44531</v>
      </c>
      <c r="Q14" s="343">
        <f ca="1">DATE(2021,12,31)-R7</f>
        <v>338</v>
      </c>
      <c r="R14" s="343"/>
    </row>
    <row r="15" spans="3:33" ht="60" x14ac:dyDescent="0.25">
      <c r="C15" s="335">
        <v>6</v>
      </c>
      <c r="D15" s="337" t="s">
        <v>790</v>
      </c>
      <c r="E15" s="119" t="s">
        <v>670</v>
      </c>
      <c r="F15" s="214"/>
      <c r="G15" s="214"/>
      <c r="H15" s="214"/>
      <c r="I15" s="214"/>
      <c r="J15" s="211" t="s">
        <v>774</v>
      </c>
      <c r="K15" s="211"/>
      <c r="L15" s="21" t="s">
        <v>768</v>
      </c>
      <c r="M15" s="43" t="s">
        <v>779</v>
      </c>
      <c r="N15" s="21"/>
      <c r="O15" s="36">
        <v>44203</v>
      </c>
      <c r="P15" s="40">
        <v>44531</v>
      </c>
      <c r="Q15" s="343">
        <f ca="1">DATE(2021,12,31)-R7</f>
        <v>338</v>
      </c>
      <c r="R15" s="343"/>
    </row>
    <row r="16" spans="3:33" ht="60" x14ac:dyDescent="0.25">
      <c r="C16" s="336"/>
      <c r="D16" s="337"/>
      <c r="E16" s="119" t="s">
        <v>670</v>
      </c>
      <c r="F16" s="214"/>
      <c r="G16" s="214"/>
      <c r="H16" s="214"/>
      <c r="I16" s="214"/>
      <c r="J16" s="211" t="s">
        <v>791</v>
      </c>
      <c r="K16" s="211"/>
      <c r="L16" s="21" t="s">
        <v>768</v>
      </c>
      <c r="M16" s="41" t="s">
        <v>788</v>
      </c>
      <c r="N16" s="39" t="s">
        <v>792</v>
      </c>
      <c r="O16" s="36">
        <v>44204</v>
      </c>
      <c r="P16" s="40">
        <v>44531</v>
      </c>
      <c r="Q16" s="343">
        <f ca="1">DATE(2021,12,31)-R7</f>
        <v>338</v>
      </c>
      <c r="R16" s="343"/>
    </row>
    <row r="17" spans="3:18" ht="60" x14ac:dyDescent="0.25">
      <c r="C17" s="119">
        <v>7</v>
      </c>
      <c r="D17" s="45" t="s">
        <v>793</v>
      </c>
      <c r="E17" s="119" t="s">
        <v>670</v>
      </c>
      <c r="F17" s="214"/>
      <c r="G17" s="214"/>
      <c r="H17" s="214"/>
      <c r="I17" s="214"/>
      <c r="J17" s="211" t="s">
        <v>774</v>
      </c>
      <c r="K17" s="211"/>
      <c r="L17" s="21" t="s">
        <v>768</v>
      </c>
      <c r="M17" s="43" t="s">
        <v>779</v>
      </c>
      <c r="N17" s="21"/>
      <c r="O17" s="36">
        <v>44205</v>
      </c>
      <c r="P17" s="40">
        <v>44531</v>
      </c>
      <c r="Q17" s="343">
        <f ca="1">DATE(2021,12,31)-R7</f>
        <v>338</v>
      </c>
      <c r="R17" s="343"/>
    </row>
    <row r="18" spans="3:18" ht="90" x14ac:dyDescent="0.25">
      <c r="C18" s="335">
        <v>8</v>
      </c>
      <c r="D18" s="337" t="s">
        <v>794</v>
      </c>
      <c r="E18" s="119" t="s">
        <v>670</v>
      </c>
      <c r="F18" s="214"/>
      <c r="G18" s="214"/>
      <c r="H18" s="214"/>
      <c r="I18" s="214"/>
      <c r="J18" s="211" t="s">
        <v>795</v>
      </c>
      <c r="K18" s="211"/>
      <c r="L18" s="39" t="s">
        <v>796</v>
      </c>
      <c r="M18" s="41" t="s">
        <v>797</v>
      </c>
      <c r="N18" s="42" t="s">
        <v>798</v>
      </c>
      <c r="O18" s="36">
        <v>44206</v>
      </c>
      <c r="P18" s="40">
        <v>44348</v>
      </c>
      <c r="Q18" s="343">
        <f ca="1">DATE(2021,6,30)-R7</f>
        <v>154</v>
      </c>
      <c r="R18" s="343"/>
    </row>
    <row r="19" spans="3:18" ht="120" x14ac:dyDescent="0.25">
      <c r="C19" s="336"/>
      <c r="D19" s="337"/>
      <c r="E19" s="119" t="s">
        <v>670</v>
      </c>
      <c r="F19" s="214"/>
      <c r="G19" s="214"/>
      <c r="H19" s="214"/>
      <c r="I19" s="214"/>
      <c r="J19" s="211" t="s">
        <v>799</v>
      </c>
      <c r="K19" s="211"/>
      <c r="L19" s="39" t="s">
        <v>800</v>
      </c>
      <c r="M19" s="43"/>
      <c r="N19" s="21"/>
      <c r="O19" s="36">
        <v>44207</v>
      </c>
      <c r="P19" s="40">
        <v>44348</v>
      </c>
      <c r="Q19" s="343">
        <f ca="1">DATE(2021,6,30)-R7</f>
        <v>154</v>
      </c>
      <c r="R19" s="343"/>
    </row>
    <row r="20" spans="3:18" ht="75" x14ac:dyDescent="0.25">
      <c r="C20" s="335">
        <v>9</v>
      </c>
      <c r="D20" s="337" t="s">
        <v>801</v>
      </c>
      <c r="E20" s="119" t="s">
        <v>670</v>
      </c>
      <c r="F20" s="214"/>
      <c r="G20" s="214"/>
      <c r="H20" s="214"/>
      <c r="I20" s="214"/>
      <c r="J20" s="211" t="s">
        <v>802</v>
      </c>
      <c r="K20" s="211"/>
      <c r="L20" s="39" t="s">
        <v>803</v>
      </c>
      <c r="M20" s="43" t="s">
        <v>804</v>
      </c>
      <c r="N20" s="338" t="s">
        <v>805</v>
      </c>
      <c r="O20" s="36">
        <v>44208</v>
      </c>
      <c r="P20" s="40">
        <v>44531</v>
      </c>
      <c r="Q20" s="343">
        <f ca="1">DATE(2021,12,31)-R7</f>
        <v>338</v>
      </c>
      <c r="R20" s="343"/>
    </row>
    <row r="21" spans="3:18" ht="60" x14ac:dyDescent="0.25">
      <c r="C21" s="336"/>
      <c r="D21" s="337"/>
      <c r="E21" s="119" t="s">
        <v>670</v>
      </c>
      <c r="F21" s="214"/>
      <c r="G21" s="214"/>
      <c r="H21" s="214"/>
      <c r="I21" s="214"/>
      <c r="J21" s="211" t="s">
        <v>806</v>
      </c>
      <c r="K21" s="211"/>
      <c r="L21" s="39" t="s">
        <v>801</v>
      </c>
      <c r="M21" s="43" t="s">
        <v>807</v>
      </c>
      <c r="N21" s="338"/>
      <c r="O21" s="36">
        <v>44209</v>
      </c>
      <c r="P21" s="40">
        <v>44531</v>
      </c>
      <c r="Q21" s="343">
        <f ca="1">DATE(2021,12,31)-R7</f>
        <v>338</v>
      </c>
      <c r="R21" s="343"/>
    </row>
  </sheetData>
  <mergeCells count="45">
    <mergeCell ref="C7:C8"/>
    <mergeCell ref="C5:R5"/>
    <mergeCell ref="Q19:R19"/>
    <mergeCell ref="C6:E6"/>
    <mergeCell ref="F6:J6"/>
    <mergeCell ref="L6:N6"/>
    <mergeCell ref="O7:O8"/>
    <mergeCell ref="O6:R6"/>
    <mergeCell ref="F7:F8"/>
    <mergeCell ref="G7:G8"/>
    <mergeCell ref="H7:H8"/>
    <mergeCell ref="I7:I8"/>
    <mergeCell ref="K7:K8"/>
    <mergeCell ref="Q20:R20"/>
    <mergeCell ref="Q21:R21"/>
    <mergeCell ref="E7:E8"/>
    <mergeCell ref="Q13:R13"/>
    <mergeCell ref="Q14:R14"/>
    <mergeCell ref="Q15:R15"/>
    <mergeCell ref="Q16:R16"/>
    <mergeCell ref="Q17:R17"/>
    <mergeCell ref="Q18:R18"/>
    <mergeCell ref="Q12:R12"/>
    <mergeCell ref="Q8:R8"/>
    <mergeCell ref="Q9:R9"/>
    <mergeCell ref="Q10:R10"/>
    <mergeCell ref="Q11:R11"/>
    <mergeCell ref="N7:N8"/>
    <mergeCell ref="P7:P8"/>
    <mergeCell ref="C1:D4"/>
    <mergeCell ref="E2:N2"/>
    <mergeCell ref="C20:C21"/>
    <mergeCell ref="D20:D21"/>
    <mergeCell ref="N20:N21"/>
    <mergeCell ref="C12:C13"/>
    <mergeCell ref="D12:D13"/>
    <mergeCell ref="C15:C16"/>
    <mergeCell ref="D15:D16"/>
    <mergeCell ref="C18:C19"/>
    <mergeCell ref="D18:D19"/>
    <mergeCell ref="E3:N3"/>
    <mergeCell ref="M7:M8"/>
    <mergeCell ref="L7:L8"/>
    <mergeCell ref="J7:J8"/>
    <mergeCell ref="D7:D8"/>
  </mergeCells>
  <conditionalFormatting sqref="E9:E21">
    <cfRule type="cellIs" dxfId="44" priority="9" operator="equal">
      <formula>"Sin gestión"</formula>
    </cfRule>
    <cfRule type="cellIs" dxfId="43" priority="10" operator="equal">
      <formula>"Racionalizado"</formula>
    </cfRule>
    <cfRule type="cellIs" dxfId="42" priority="11" operator="equal">
      <formula>"En trámite"</formula>
    </cfRule>
    <cfRule type="cellIs" dxfId="41" priority="12" operator="equal">
      <formula>"Inscrito"</formula>
    </cfRule>
  </conditionalFormatting>
  <conditionalFormatting sqref="E9:E21">
    <cfRule type="cellIs" dxfId="40" priority="1" operator="equal">
      <formula>"Sin gestión"</formula>
    </cfRule>
    <cfRule type="cellIs" dxfId="39" priority="2" operator="equal">
      <formula>"En trámite"</formula>
    </cfRule>
    <cfRule type="cellIs" dxfId="38" priority="3" operator="equal">
      <formula>"Inscrito"</formula>
    </cfRule>
    <cfRule type="cellIs" dxfId="37" priority="4" operator="equal">
      <formula>"Racionalizado"</formula>
    </cfRule>
    <cfRule type="cellIs" dxfId="36" priority="5" operator="equal">
      <formula>"Sin gestión"</formula>
    </cfRule>
    <cfRule type="cellIs" dxfId="35" priority="6" operator="equal">
      <formula>"En trámite"</formula>
    </cfRule>
    <cfRule type="cellIs" dxfId="34" priority="7" operator="equal">
      <formula>"Racionalizado"</formula>
    </cfRule>
    <cfRule type="cellIs" dxfId="33" priority="8" operator="equal">
      <formula>"Inscrito"</formula>
    </cfRule>
  </conditionalFormatting>
  <dataValidations count="3">
    <dataValidation type="list" allowBlank="1" showInputMessage="1" showErrorMessage="1" sqref="E9:E21">
      <formula1>$AE$9:$AE$12</formula1>
    </dataValidation>
    <dataValidation type="list" allowBlank="1" showInputMessage="1" showErrorMessage="1" sqref="I9:I21">
      <formula1>$AF$9:$AF$12</formula1>
    </dataValidation>
    <dataValidation type="list" allowBlank="1" showInputMessage="1" showErrorMessage="1" sqref="K9:K21">
      <formula1>$AG$9:$AG$13</formula1>
    </dataValidation>
  </dataValidations>
  <hyperlinks>
    <hyperlink ref="M12" r:id="rId1"/>
    <hyperlink ref="M13" r:id="rId2" tooltip="https://www.ucundinamarca.edu.co/documents/admisiones/2020/calendario-academico.pdf"/>
    <hyperlink ref="M16" r:id="rId3" tooltip="https://www.ucundinamarca.edu.co/documents/admisiones/2020/calendario-academico.pdf"/>
    <hyperlink ref="M18" r:id="rId4" tooltip="https://plataforma.ucundinamarca.edu.co/ucundinamarca/academusoft/academico/inscripcionlinea4/inicioseguroinscripcion.jsp"/>
    <hyperlink ref="M9" r:id="rId5"/>
  </hyperlinks>
  <pageMargins left="0.7" right="0.7" top="0.75" bottom="0.75" header="0.3" footer="0.3"/>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28"/>
  <sheetViews>
    <sheetView zoomScale="60" zoomScaleNormal="60" workbookViewId="0">
      <pane xSplit="1" ySplit="9" topLeftCell="B10" activePane="bottomRight" state="frozen"/>
      <selection pane="topRight" activeCell="B1" sqref="B1"/>
      <selection pane="bottomLeft" activeCell="A10" sqref="A10"/>
      <selection pane="bottomRight" activeCell="F17" sqref="F17"/>
    </sheetView>
  </sheetViews>
  <sheetFormatPr baseColWidth="10" defaultColWidth="11.42578125" defaultRowHeight="15.75" x14ac:dyDescent="0.25"/>
  <cols>
    <col min="2" max="2" width="13.140625" customWidth="1"/>
    <col min="3" max="3" width="20" style="48" customWidth="1"/>
    <col min="4" max="4" width="4.28515625" customWidth="1"/>
    <col min="5" max="5" width="34.28515625" customWidth="1"/>
    <col min="6" max="6" width="25.28515625" customWidth="1"/>
    <col min="7" max="7" width="11.5703125" customWidth="1"/>
    <col min="8" max="8" width="7.5703125" customWidth="1"/>
    <col min="9" max="9" width="11.5703125" customWidth="1"/>
    <col min="10" max="10" width="9.42578125" customWidth="1"/>
    <col min="11" max="11" width="13.28515625" customWidth="1"/>
    <col min="12" max="13" width="5" customWidth="1"/>
    <col min="14" max="14" width="5.28515625" customWidth="1"/>
    <col min="15" max="15" width="28.85546875" customWidth="1"/>
    <col min="16" max="18" width="21.28515625" customWidth="1"/>
    <col min="19" max="19" width="19.85546875" style="49" customWidth="1"/>
    <col min="20" max="20" width="18.7109375" customWidth="1"/>
  </cols>
  <sheetData>
    <row r="1" spans="2:38" ht="15" x14ac:dyDescent="0.25">
      <c r="B1" s="406"/>
      <c r="C1" s="394"/>
      <c r="D1" s="394"/>
      <c r="E1" s="141"/>
      <c r="F1" s="141"/>
      <c r="G1" s="141"/>
      <c r="H1" s="141"/>
      <c r="I1" s="141"/>
      <c r="J1" s="141"/>
      <c r="K1" s="141"/>
      <c r="L1" s="141"/>
      <c r="M1" s="141"/>
      <c r="N1" s="141"/>
      <c r="O1" s="141"/>
      <c r="P1" s="141"/>
      <c r="Q1" s="141"/>
      <c r="R1" s="141"/>
      <c r="S1" s="172"/>
      <c r="T1" s="173"/>
    </row>
    <row r="2" spans="2:38" ht="15.75" customHeight="1" x14ac:dyDescent="0.25">
      <c r="B2" s="406"/>
      <c r="C2" s="394"/>
      <c r="D2" s="394"/>
      <c r="E2" s="396" t="s">
        <v>10</v>
      </c>
      <c r="F2" s="396"/>
      <c r="G2" s="396"/>
      <c r="H2" s="396"/>
      <c r="I2" s="396"/>
      <c r="J2" s="396"/>
      <c r="K2" s="396"/>
      <c r="L2" s="396"/>
      <c r="M2" s="396"/>
      <c r="N2" s="396"/>
      <c r="O2" s="396"/>
      <c r="P2" s="396"/>
      <c r="Q2" s="396"/>
      <c r="R2" s="396"/>
      <c r="S2" s="396"/>
      <c r="T2" s="396"/>
    </row>
    <row r="3" spans="2:38" x14ac:dyDescent="0.25">
      <c r="B3" s="406"/>
      <c r="C3" s="394"/>
      <c r="D3" s="394"/>
      <c r="E3" s="396" t="s">
        <v>2</v>
      </c>
      <c r="F3" s="396"/>
      <c r="G3" s="396"/>
      <c r="H3" s="396"/>
      <c r="I3" s="396"/>
      <c r="J3" s="396"/>
      <c r="K3" s="396"/>
      <c r="L3" s="396"/>
      <c r="M3" s="396"/>
      <c r="N3" s="396"/>
      <c r="O3" s="396"/>
      <c r="P3" s="396"/>
      <c r="Q3" s="396"/>
      <c r="R3" s="396"/>
      <c r="S3" s="396"/>
      <c r="T3" s="396"/>
      <c r="AL3" t="s">
        <v>780</v>
      </c>
    </row>
    <row r="4" spans="2:38" ht="18" x14ac:dyDescent="0.25">
      <c r="B4" s="406"/>
      <c r="C4" s="395"/>
      <c r="D4" s="395"/>
      <c r="E4" s="141"/>
      <c r="F4" s="141"/>
      <c r="G4" s="141"/>
      <c r="H4" s="141"/>
      <c r="I4" s="141"/>
      <c r="J4" s="141"/>
      <c r="K4" s="141"/>
      <c r="L4" s="141"/>
      <c r="M4" s="141"/>
      <c r="N4" s="141"/>
      <c r="O4" s="141"/>
      <c r="P4" s="141"/>
      <c r="Q4" s="141"/>
      <c r="R4" s="141"/>
      <c r="S4" s="172"/>
      <c r="T4" s="174" t="s">
        <v>808</v>
      </c>
      <c r="AL4" t="s">
        <v>776</v>
      </c>
    </row>
    <row r="5" spans="2:38" ht="21" customHeight="1" x14ac:dyDescent="0.25">
      <c r="B5" s="380" t="s">
        <v>809</v>
      </c>
      <c r="C5" s="380"/>
      <c r="D5" s="380"/>
      <c r="E5" s="380"/>
      <c r="F5" s="380"/>
      <c r="G5" s="380"/>
      <c r="H5" s="380"/>
      <c r="I5" s="380"/>
      <c r="J5" s="380"/>
      <c r="K5" s="380"/>
      <c r="L5" s="380"/>
      <c r="M5" s="380"/>
      <c r="N5" s="380"/>
      <c r="O5" s="380"/>
      <c r="P5" s="380"/>
      <c r="Q5" s="380"/>
      <c r="R5" s="380"/>
      <c r="S5" s="380"/>
      <c r="T5" s="380"/>
      <c r="AL5" t="s">
        <v>670</v>
      </c>
    </row>
    <row r="6" spans="2:38" ht="93.75" customHeight="1" x14ac:dyDescent="0.25">
      <c r="B6" s="400" t="s">
        <v>810</v>
      </c>
      <c r="C6" s="400"/>
      <c r="D6" s="400"/>
      <c r="E6" s="400"/>
      <c r="F6" s="400"/>
      <c r="G6" s="400"/>
      <c r="H6" s="400"/>
      <c r="I6" s="400"/>
      <c r="J6" s="400"/>
      <c r="K6" s="400"/>
      <c r="L6" s="400"/>
      <c r="M6" s="400"/>
      <c r="N6" s="400"/>
      <c r="O6" s="400"/>
      <c r="P6" s="400"/>
      <c r="Q6" s="400"/>
      <c r="R6" s="400"/>
      <c r="S6" s="400"/>
      <c r="T6" s="400"/>
      <c r="AL6" t="s">
        <v>784</v>
      </c>
    </row>
    <row r="7" spans="2:38" ht="31.5" customHeight="1" x14ac:dyDescent="0.25">
      <c r="B7" s="378" t="s">
        <v>811</v>
      </c>
      <c r="C7" s="379"/>
      <c r="D7" s="393" t="s">
        <v>812</v>
      </c>
      <c r="E7" s="393"/>
      <c r="F7" s="393"/>
      <c r="G7" s="393"/>
      <c r="H7" s="393"/>
      <c r="I7" s="393"/>
      <c r="J7" s="393"/>
      <c r="K7" s="393"/>
      <c r="L7" s="393"/>
      <c r="M7" s="393"/>
      <c r="N7" s="393"/>
      <c r="O7" s="393"/>
      <c r="P7" s="393"/>
      <c r="Q7" s="393"/>
      <c r="R7" s="393"/>
      <c r="S7" s="393"/>
      <c r="T7" s="393"/>
      <c r="AJ7" s="24">
        <v>0</v>
      </c>
    </row>
    <row r="8" spans="2:38" s="151" customFormat="1" ht="31.5" customHeight="1" x14ac:dyDescent="0.25">
      <c r="B8" s="390" t="s">
        <v>813</v>
      </c>
      <c r="C8" s="388" t="s">
        <v>13</v>
      </c>
      <c r="D8" s="391" t="s">
        <v>14</v>
      </c>
      <c r="E8" s="388"/>
      <c r="F8" s="376" t="s">
        <v>15</v>
      </c>
      <c r="G8" s="381" t="s">
        <v>814</v>
      </c>
      <c r="H8" s="382"/>
      <c r="I8" s="382"/>
      <c r="J8" s="382"/>
      <c r="K8" s="383"/>
      <c r="L8" s="384" t="s">
        <v>815</v>
      </c>
      <c r="M8" s="385"/>
      <c r="N8" s="385"/>
      <c r="O8" s="386" t="s">
        <v>16</v>
      </c>
      <c r="P8" s="376" t="s">
        <v>17</v>
      </c>
      <c r="Q8" s="175" t="s">
        <v>19</v>
      </c>
      <c r="R8" s="176">
        <f ca="1">TODAY()</f>
        <v>44223</v>
      </c>
      <c r="S8" s="374" t="s">
        <v>816</v>
      </c>
      <c r="T8" s="376" t="s">
        <v>20</v>
      </c>
      <c r="AJ8" s="152"/>
    </row>
    <row r="9" spans="2:38" s="48" customFormat="1" ht="43.5" customHeight="1" x14ac:dyDescent="0.25">
      <c r="B9" s="390"/>
      <c r="C9" s="389"/>
      <c r="D9" s="392"/>
      <c r="E9" s="389"/>
      <c r="F9" s="377"/>
      <c r="G9" s="177" t="s">
        <v>817</v>
      </c>
      <c r="H9" s="177" t="s">
        <v>818</v>
      </c>
      <c r="I9" s="177" t="s">
        <v>819</v>
      </c>
      <c r="J9" s="177" t="s">
        <v>820</v>
      </c>
      <c r="K9" s="217" t="s">
        <v>821</v>
      </c>
      <c r="L9" s="178">
        <v>1</v>
      </c>
      <c r="M9" s="178">
        <v>2</v>
      </c>
      <c r="N9" s="179">
        <v>3</v>
      </c>
      <c r="O9" s="387"/>
      <c r="P9" s="377"/>
      <c r="Q9" s="407" t="s">
        <v>822</v>
      </c>
      <c r="R9" s="408"/>
      <c r="S9" s="375"/>
      <c r="T9" s="377"/>
      <c r="AJ9" s="153">
        <v>0.1</v>
      </c>
    </row>
    <row r="10" spans="2:38" s="48" customFormat="1" ht="51" customHeight="1" x14ac:dyDescent="0.25">
      <c r="B10" s="367" t="s">
        <v>823</v>
      </c>
      <c r="C10" s="401" t="s">
        <v>824</v>
      </c>
      <c r="D10" s="55" t="s">
        <v>23</v>
      </c>
      <c r="E10" s="156" t="s">
        <v>825</v>
      </c>
      <c r="F10" s="157" t="s">
        <v>826</v>
      </c>
      <c r="G10" s="180" t="s">
        <v>827</v>
      </c>
      <c r="H10" s="180"/>
      <c r="I10" s="180"/>
      <c r="J10" s="180"/>
      <c r="K10" s="181"/>
      <c r="L10" s="182" t="s">
        <v>827</v>
      </c>
      <c r="M10" s="183" t="s">
        <v>827</v>
      </c>
      <c r="N10" s="184" t="s">
        <v>827</v>
      </c>
      <c r="O10" s="154" t="s">
        <v>828</v>
      </c>
      <c r="P10" s="185">
        <v>44225</v>
      </c>
      <c r="Q10" s="404">
        <f ca="1">DATE(2021,1,29)-R8</f>
        <v>2</v>
      </c>
      <c r="R10" s="405"/>
      <c r="S10" s="186">
        <v>0.7</v>
      </c>
      <c r="T10" s="216"/>
      <c r="AJ10" s="153"/>
    </row>
    <row r="11" spans="2:38" s="48" customFormat="1" ht="58.5" customHeight="1" x14ac:dyDescent="0.25">
      <c r="B11" s="367"/>
      <c r="C11" s="402"/>
      <c r="D11" s="55" t="s">
        <v>27</v>
      </c>
      <c r="E11" s="156" t="s">
        <v>829</v>
      </c>
      <c r="F11" s="157" t="s">
        <v>830</v>
      </c>
      <c r="G11" s="180"/>
      <c r="H11" s="180"/>
      <c r="I11" s="180"/>
      <c r="J11" s="180" t="s">
        <v>827</v>
      </c>
      <c r="K11" s="181"/>
      <c r="L11" s="182" t="s">
        <v>827</v>
      </c>
      <c r="M11" s="183"/>
      <c r="N11" s="189"/>
      <c r="O11" s="218" t="s">
        <v>831</v>
      </c>
      <c r="P11" s="185">
        <v>44226</v>
      </c>
      <c r="Q11" s="404">
        <f ca="1">DATE(2021,1,30)-R8</f>
        <v>3</v>
      </c>
      <c r="R11" s="405"/>
      <c r="S11" s="186">
        <v>0.7</v>
      </c>
      <c r="T11" s="216"/>
      <c r="AJ11" s="153"/>
    </row>
    <row r="12" spans="2:38" ht="51" customHeight="1" x14ac:dyDescent="0.25">
      <c r="B12" s="367"/>
      <c r="C12" s="402"/>
      <c r="D12" s="169" t="s">
        <v>30</v>
      </c>
      <c r="E12" s="10" t="s">
        <v>832</v>
      </c>
      <c r="F12" s="10" t="s">
        <v>833</v>
      </c>
      <c r="G12" s="158"/>
      <c r="H12" s="158"/>
      <c r="I12" s="158"/>
      <c r="J12" s="180" t="s">
        <v>827</v>
      </c>
      <c r="K12" s="159"/>
      <c r="L12" s="182" t="s">
        <v>827</v>
      </c>
      <c r="M12" s="182" t="s">
        <v>827</v>
      </c>
      <c r="N12" s="182" t="s">
        <v>827</v>
      </c>
      <c r="O12" s="218" t="s">
        <v>834</v>
      </c>
      <c r="P12" s="134">
        <v>44225</v>
      </c>
      <c r="Q12" s="409">
        <f ca="1">DATE(2021,1,29)-R8</f>
        <v>2</v>
      </c>
      <c r="R12" s="410"/>
      <c r="S12" s="186">
        <v>0.5</v>
      </c>
      <c r="T12" s="187"/>
      <c r="AJ12" s="24">
        <v>0.2</v>
      </c>
    </row>
    <row r="13" spans="2:38" ht="63.75" x14ac:dyDescent="0.25">
      <c r="B13" s="367"/>
      <c r="C13" s="402"/>
      <c r="D13" s="169" t="s">
        <v>34</v>
      </c>
      <c r="E13" s="10" t="s">
        <v>835</v>
      </c>
      <c r="F13" s="10" t="s">
        <v>830</v>
      </c>
      <c r="G13" s="158"/>
      <c r="H13" s="158"/>
      <c r="I13" s="158"/>
      <c r="J13" s="180" t="s">
        <v>827</v>
      </c>
      <c r="K13" s="160"/>
      <c r="L13" s="182" t="s">
        <v>827</v>
      </c>
      <c r="M13" s="182" t="s">
        <v>827</v>
      </c>
      <c r="N13" s="182" t="s">
        <v>827</v>
      </c>
      <c r="O13" s="154" t="s">
        <v>828</v>
      </c>
      <c r="P13" s="134" t="s">
        <v>836</v>
      </c>
      <c r="Q13" s="409">
        <f ca="1">DATE(2021,3,31)-R8</f>
        <v>63</v>
      </c>
      <c r="R13" s="410"/>
      <c r="S13" s="186">
        <v>0.3</v>
      </c>
      <c r="T13" s="187"/>
      <c r="AJ13" s="24">
        <v>0.3</v>
      </c>
    </row>
    <row r="14" spans="2:38" ht="25.5" x14ac:dyDescent="0.25">
      <c r="B14" s="367"/>
      <c r="C14" s="402"/>
      <c r="D14" s="169" t="s">
        <v>38</v>
      </c>
      <c r="E14" s="10" t="s">
        <v>837</v>
      </c>
      <c r="F14" s="10" t="s">
        <v>838</v>
      </c>
      <c r="G14" s="158"/>
      <c r="H14" s="158"/>
      <c r="I14" s="158"/>
      <c r="J14" s="180" t="s">
        <v>827</v>
      </c>
      <c r="K14" s="159"/>
      <c r="L14" s="166"/>
      <c r="M14" s="182" t="s">
        <v>827</v>
      </c>
      <c r="N14" s="182" t="s">
        <v>827</v>
      </c>
      <c r="O14" s="218" t="s">
        <v>834</v>
      </c>
      <c r="P14" s="4" t="s">
        <v>839</v>
      </c>
      <c r="Q14" s="359">
        <f ca="1">DATE(2021,9,30)-R8</f>
        <v>246</v>
      </c>
      <c r="R14" s="360"/>
      <c r="S14" s="186">
        <v>0</v>
      </c>
      <c r="T14" s="187"/>
      <c r="AJ14" s="24">
        <v>0.4</v>
      </c>
    </row>
    <row r="15" spans="2:38" ht="38.25" x14ac:dyDescent="0.25">
      <c r="B15" s="367"/>
      <c r="C15" s="403"/>
      <c r="D15" s="169" t="s">
        <v>840</v>
      </c>
      <c r="E15" s="10" t="s">
        <v>841</v>
      </c>
      <c r="F15" s="10" t="s">
        <v>842</v>
      </c>
      <c r="G15" s="158"/>
      <c r="H15" s="158"/>
      <c r="I15" s="158"/>
      <c r="J15" s="180" t="s">
        <v>827</v>
      </c>
      <c r="K15" s="160"/>
      <c r="L15" s="182" t="s">
        <v>827</v>
      </c>
      <c r="M15" s="182" t="s">
        <v>827</v>
      </c>
      <c r="N15" s="182" t="s">
        <v>827</v>
      </c>
      <c r="O15" s="218" t="s">
        <v>843</v>
      </c>
      <c r="P15" s="4" t="s">
        <v>844</v>
      </c>
      <c r="Q15" s="372"/>
      <c r="R15" s="373"/>
      <c r="S15" s="186">
        <v>0</v>
      </c>
      <c r="T15" s="187"/>
      <c r="AJ15" s="24">
        <v>0.5</v>
      </c>
    </row>
    <row r="16" spans="2:38" ht="102" x14ac:dyDescent="0.25">
      <c r="B16" s="356" t="s">
        <v>845</v>
      </c>
      <c r="C16" s="353" t="s">
        <v>846</v>
      </c>
      <c r="D16" s="169" t="s">
        <v>43</v>
      </c>
      <c r="E16" s="10" t="s">
        <v>847</v>
      </c>
      <c r="F16" s="10" t="s">
        <v>848</v>
      </c>
      <c r="G16" s="158"/>
      <c r="H16" s="158"/>
      <c r="I16" s="180" t="s">
        <v>827</v>
      </c>
      <c r="J16" s="180"/>
      <c r="K16" s="188"/>
      <c r="L16" s="182" t="s">
        <v>827</v>
      </c>
      <c r="M16" s="164"/>
      <c r="N16" s="164"/>
      <c r="O16" s="218" t="s">
        <v>849</v>
      </c>
      <c r="P16" s="5">
        <v>44316</v>
      </c>
      <c r="Q16" s="359">
        <f ca="1">DATE(2021,4,30)-R8</f>
        <v>93</v>
      </c>
      <c r="R16" s="360"/>
      <c r="S16" s="186">
        <v>0.4</v>
      </c>
      <c r="T16" s="187"/>
      <c r="AJ16" s="24"/>
    </row>
    <row r="17" spans="2:36" ht="38.25" customHeight="1" x14ac:dyDescent="0.25">
      <c r="B17" s="357"/>
      <c r="C17" s="354"/>
      <c r="D17" s="169" t="s">
        <v>46</v>
      </c>
      <c r="E17" s="10" t="s">
        <v>850</v>
      </c>
      <c r="F17" s="10" t="s">
        <v>851</v>
      </c>
      <c r="G17" s="158"/>
      <c r="H17" s="158"/>
      <c r="I17" s="180" t="s">
        <v>827</v>
      </c>
      <c r="J17" s="158"/>
      <c r="K17" s="159"/>
      <c r="L17" s="182" t="s">
        <v>827</v>
      </c>
      <c r="M17" s="182" t="s">
        <v>827</v>
      </c>
      <c r="N17" s="164"/>
      <c r="O17" s="218" t="s">
        <v>852</v>
      </c>
      <c r="P17" s="6" t="s">
        <v>853</v>
      </c>
      <c r="Q17" s="368">
        <f ca="1">DATE(2021,3,1)-R8</f>
        <v>33</v>
      </c>
      <c r="R17" s="369"/>
      <c r="S17" s="186">
        <v>0</v>
      </c>
      <c r="T17" s="187"/>
      <c r="AJ17" s="24">
        <v>0.6</v>
      </c>
    </row>
    <row r="18" spans="2:36" ht="63.75" x14ac:dyDescent="0.25">
      <c r="B18" s="357"/>
      <c r="C18" s="354"/>
      <c r="D18" s="169" t="s">
        <v>49</v>
      </c>
      <c r="E18" s="10" t="s">
        <v>854</v>
      </c>
      <c r="F18" s="10" t="s">
        <v>855</v>
      </c>
      <c r="G18" s="158"/>
      <c r="H18" s="158"/>
      <c r="I18" s="158"/>
      <c r="J18" s="180" t="s">
        <v>827</v>
      </c>
      <c r="K18" s="159"/>
      <c r="L18" s="182" t="s">
        <v>827</v>
      </c>
      <c r="M18" s="182" t="s">
        <v>827</v>
      </c>
      <c r="N18" s="164"/>
      <c r="O18" s="218" t="s">
        <v>856</v>
      </c>
      <c r="P18" s="11" t="s">
        <v>857</v>
      </c>
      <c r="Q18" s="370">
        <f ca="1">DATE(2021,3,31)-R8</f>
        <v>63</v>
      </c>
      <c r="R18" s="371"/>
      <c r="S18" s="186">
        <v>0</v>
      </c>
      <c r="T18" s="187"/>
      <c r="AJ18" s="24">
        <v>0.7</v>
      </c>
    </row>
    <row r="19" spans="2:36" ht="63.75" x14ac:dyDescent="0.25">
      <c r="B19" s="358"/>
      <c r="C19" s="355"/>
      <c r="D19" s="169" t="s">
        <v>858</v>
      </c>
      <c r="E19" s="12" t="s">
        <v>859</v>
      </c>
      <c r="F19" s="13" t="s">
        <v>860</v>
      </c>
      <c r="G19" s="161"/>
      <c r="H19" s="161"/>
      <c r="I19" s="180" t="s">
        <v>827</v>
      </c>
      <c r="J19" s="170"/>
      <c r="K19" s="162"/>
      <c r="L19" s="167"/>
      <c r="M19" s="167"/>
      <c r="N19" s="182" t="s">
        <v>827</v>
      </c>
      <c r="O19" s="155" t="s">
        <v>852</v>
      </c>
      <c r="P19" s="11" t="s">
        <v>861</v>
      </c>
      <c r="Q19" s="370">
        <f ca="1">DATE(2021,12,27)-R8</f>
        <v>334</v>
      </c>
      <c r="R19" s="371"/>
      <c r="S19" s="186">
        <v>0</v>
      </c>
      <c r="T19" s="187"/>
      <c r="AJ19" s="24">
        <v>0.8</v>
      </c>
    </row>
    <row r="20" spans="2:36" ht="63.75" x14ac:dyDescent="0.25">
      <c r="B20" s="367" t="s">
        <v>862</v>
      </c>
      <c r="C20" s="397" t="s">
        <v>863</v>
      </c>
      <c r="D20" s="169" t="s">
        <v>53</v>
      </c>
      <c r="E20" s="51" t="s">
        <v>864</v>
      </c>
      <c r="F20" s="10" t="s">
        <v>865</v>
      </c>
      <c r="G20" s="158"/>
      <c r="H20" s="159"/>
      <c r="I20" s="180" t="s">
        <v>827</v>
      </c>
      <c r="J20" s="158"/>
      <c r="K20" s="159"/>
      <c r="L20" s="182" t="s">
        <v>827</v>
      </c>
      <c r="M20" s="182" t="s">
        <v>827</v>
      </c>
      <c r="N20" s="182" t="s">
        <v>827</v>
      </c>
      <c r="O20" s="154" t="s">
        <v>866</v>
      </c>
      <c r="P20" s="4" t="s">
        <v>392</v>
      </c>
      <c r="Q20" s="372" t="s">
        <v>867</v>
      </c>
      <c r="R20" s="373"/>
      <c r="S20" s="186">
        <v>0</v>
      </c>
      <c r="T20" s="187"/>
      <c r="AJ20" s="24">
        <v>0.9</v>
      </c>
    </row>
    <row r="21" spans="2:36" ht="51" x14ac:dyDescent="0.25">
      <c r="B21" s="367"/>
      <c r="C21" s="398"/>
      <c r="D21" s="169" t="s">
        <v>58</v>
      </c>
      <c r="E21" s="10" t="s">
        <v>868</v>
      </c>
      <c r="F21" s="10" t="s">
        <v>869</v>
      </c>
      <c r="G21" s="158"/>
      <c r="H21" s="180" t="s">
        <v>827</v>
      </c>
      <c r="I21" s="158"/>
      <c r="J21" s="158"/>
      <c r="K21" s="160"/>
      <c r="L21" s="165"/>
      <c r="M21" s="182" t="s">
        <v>827</v>
      </c>
      <c r="N21" s="182" t="s">
        <v>827</v>
      </c>
      <c r="O21" s="154" t="s">
        <v>870</v>
      </c>
      <c r="P21" s="4" t="s">
        <v>871</v>
      </c>
      <c r="Q21" s="372" t="s">
        <v>314</v>
      </c>
      <c r="R21" s="373"/>
      <c r="S21" s="186">
        <v>0</v>
      </c>
      <c r="T21" s="187"/>
      <c r="AJ21" s="24">
        <v>1</v>
      </c>
    </row>
    <row r="22" spans="2:36" ht="38.25" x14ac:dyDescent="0.25">
      <c r="B22" s="367"/>
      <c r="C22" s="399" t="s">
        <v>872</v>
      </c>
      <c r="D22" s="169" t="s">
        <v>62</v>
      </c>
      <c r="E22" s="10" t="s">
        <v>873</v>
      </c>
      <c r="F22" s="10" t="s">
        <v>874</v>
      </c>
      <c r="G22" s="158"/>
      <c r="H22" s="158"/>
      <c r="I22" s="158"/>
      <c r="J22" s="158"/>
      <c r="K22" s="180" t="s">
        <v>827</v>
      </c>
      <c r="L22" s="164"/>
      <c r="M22" s="182" t="s">
        <v>827</v>
      </c>
      <c r="N22" s="182" t="s">
        <v>827</v>
      </c>
      <c r="O22" s="218" t="s">
        <v>875</v>
      </c>
      <c r="P22" s="4" t="s">
        <v>876</v>
      </c>
      <c r="Q22" s="359">
        <f ca="1">DATE(2021,12,27)-R8</f>
        <v>334</v>
      </c>
      <c r="R22" s="360"/>
      <c r="S22" s="186">
        <v>0</v>
      </c>
      <c r="T22" s="187"/>
    </row>
    <row r="23" spans="2:36" ht="63.75" x14ac:dyDescent="0.25">
      <c r="B23" s="367"/>
      <c r="C23" s="399"/>
      <c r="D23" s="169" t="s">
        <v>68</v>
      </c>
      <c r="E23" s="10" t="s">
        <v>877</v>
      </c>
      <c r="F23" s="10" t="s">
        <v>878</v>
      </c>
      <c r="G23" s="194"/>
      <c r="H23" s="194"/>
      <c r="I23" s="194"/>
      <c r="J23" s="194"/>
      <c r="K23" s="195" t="s">
        <v>827</v>
      </c>
      <c r="L23" s="164"/>
      <c r="M23" s="182" t="s">
        <v>827</v>
      </c>
      <c r="N23" s="182" t="s">
        <v>827</v>
      </c>
      <c r="O23" s="218" t="s">
        <v>875</v>
      </c>
      <c r="P23" s="4" t="s">
        <v>876</v>
      </c>
      <c r="Q23" s="359">
        <f ca="1">DATE(2021,12,27)-R8</f>
        <v>334</v>
      </c>
      <c r="R23" s="360"/>
      <c r="S23" s="186">
        <v>0</v>
      </c>
      <c r="T23" s="187"/>
    </row>
    <row r="24" spans="2:36" ht="25.5" x14ac:dyDescent="0.25">
      <c r="B24" s="367"/>
      <c r="C24" s="399"/>
      <c r="D24" s="169" t="s">
        <v>68</v>
      </c>
      <c r="E24" s="10" t="s">
        <v>879</v>
      </c>
      <c r="F24" s="190" t="s">
        <v>880</v>
      </c>
      <c r="G24" s="196"/>
      <c r="H24" s="194"/>
      <c r="I24" s="194"/>
      <c r="J24" s="194"/>
      <c r="K24" s="195" t="s">
        <v>827</v>
      </c>
      <c r="L24" s="164"/>
      <c r="M24" s="165"/>
      <c r="N24" s="182" t="s">
        <v>827</v>
      </c>
      <c r="O24" s="218" t="s">
        <v>881</v>
      </c>
      <c r="P24" s="11" t="s">
        <v>861</v>
      </c>
      <c r="Q24" s="370">
        <f ca="1">DATE(2021,12,27)-R8</f>
        <v>334</v>
      </c>
      <c r="R24" s="371"/>
      <c r="S24" s="186">
        <v>0</v>
      </c>
      <c r="T24" s="187"/>
    </row>
    <row r="25" spans="2:36" ht="82.5" customHeight="1" x14ac:dyDescent="0.25">
      <c r="B25" s="362" t="s">
        <v>882</v>
      </c>
      <c r="C25" s="361" t="s">
        <v>883</v>
      </c>
      <c r="D25" s="169" t="s">
        <v>79</v>
      </c>
      <c r="E25" s="191" t="s">
        <v>884</v>
      </c>
      <c r="F25" s="10" t="s">
        <v>885</v>
      </c>
      <c r="G25" s="195" t="s">
        <v>827</v>
      </c>
      <c r="H25" s="195" t="s">
        <v>827</v>
      </c>
      <c r="I25" s="197"/>
      <c r="J25" s="197"/>
      <c r="K25" s="199"/>
      <c r="L25" s="182" t="s">
        <v>827</v>
      </c>
      <c r="M25" s="182" t="s">
        <v>827</v>
      </c>
      <c r="N25" s="182" t="s">
        <v>827</v>
      </c>
      <c r="O25" s="154" t="s">
        <v>828</v>
      </c>
      <c r="P25" s="202" t="s">
        <v>886</v>
      </c>
      <c r="Q25" s="363">
        <f ca="1">DATE(2021,6,28)-R8</f>
        <v>152</v>
      </c>
      <c r="R25" s="364"/>
      <c r="S25" s="186">
        <v>0</v>
      </c>
      <c r="T25" s="187"/>
    </row>
    <row r="26" spans="2:36" ht="38.25" x14ac:dyDescent="0.25">
      <c r="B26" s="362"/>
      <c r="C26" s="361"/>
      <c r="D26" s="169" t="s">
        <v>84</v>
      </c>
      <c r="E26" s="10" t="s">
        <v>887</v>
      </c>
      <c r="F26" s="10" t="s">
        <v>888</v>
      </c>
      <c r="G26" s="195" t="s">
        <v>827</v>
      </c>
      <c r="H26" s="195" t="s">
        <v>827</v>
      </c>
      <c r="I26" s="195" t="s">
        <v>827</v>
      </c>
      <c r="J26" s="198"/>
      <c r="K26" s="200"/>
      <c r="L26" s="182" t="s">
        <v>827</v>
      </c>
      <c r="M26" s="182" t="s">
        <v>827</v>
      </c>
      <c r="N26" s="182" t="s">
        <v>827</v>
      </c>
      <c r="O26" s="218" t="s">
        <v>834</v>
      </c>
      <c r="P26" s="202" t="s">
        <v>886</v>
      </c>
      <c r="Q26" s="249">
        <f ca="1">DATE(2021,6,28)-R8</f>
        <v>152</v>
      </c>
      <c r="R26" s="365"/>
      <c r="S26" s="186">
        <v>0</v>
      </c>
      <c r="T26" s="21"/>
    </row>
    <row r="27" spans="2:36" ht="38.25" x14ac:dyDescent="0.25">
      <c r="B27" s="362"/>
      <c r="C27" s="361"/>
      <c r="D27" s="169" t="s">
        <v>86</v>
      </c>
      <c r="E27" s="193" t="s">
        <v>889</v>
      </c>
      <c r="F27" s="190" t="s">
        <v>890</v>
      </c>
      <c r="G27" s="198"/>
      <c r="H27" s="198"/>
      <c r="I27" s="195" t="s">
        <v>827</v>
      </c>
      <c r="J27" s="198"/>
      <c r="K27" s="201"/>
      <c r="L27" s="182" t="s">
        <v>827</v>
      </c>
      <c r="M27" s="182" t="s">
        <v>827</v>
      </c>
      <c r="N27" s="182" t="s">
        <v>827</v>
      </c>
      <c r="O27" s="218" t="s">
        <v>834</v>
      </c>
      <c r="P27" s="119" t="s">
        <v>891</v>
      </c>
      <c r="Q27" s="251"/>
      <c r="R27" s="366"/>
      <c r="S27" s="186">
        <v>0.4</v>
      </c>
      <c r="T27" s="21"/>
    </row>
    <row r="28" spans="2:36" x14ac:dyDescent="0.25">
      <c r="F28" s="192"/>
      <c r="G28" s="163"/>
      <c r="H28" s="163"/>
      <c r="I28" s="163"/>
      <c r="J28" s="163"/>
      <c r="K28" s="163"/>
      <c r="L28" s="168"/>
      <c r="M28" s="168"/>
      <c r="N28" s="168"/>
    </row>
  </sheetData>
  <mergeCells count="46">
    <mergeCell ref="Q22:R22"/>
    <mergeCell ref="C1:D4"/>
    <mergeCell ref="E2:T2"/>
    <mergeCell ref="E3:T3"/>
    <mergeCell ref="C20:C21"/>
    <mergeCell ref="C22:C24"/>
    <mergeCell ref="B6:T6"/>
    <mergeCell ref="C10:C15"/>
    <mergeCell ref="B10:B15"/>
    <mergeCell ref="Q10:R10"/>
    <mergeCell ref="Q11:R11"/>
    <mergeCell ref="B1:B4"/>
    <mergeCell ref="Q9:R9"/>
    <mergeCell ref="Q12:R12"/>
    <mergeCell ref="Q13:R13"/>
    <mergeCell ref="Q14:R14"/>
    <mergeCell ref="Q15:R15"/>
    <mergeCell ref="S8:S9"/>
    <mergeCell ref="T8:T9"/>
    <mergeCell ref="B7:C7"/>
    <mergeCell ref="B5:T5"/>
    <mergeCell ref="G8:K8"/>
    <mergeCell ref="L8:N8"/>
    <mergeCell ref="O8:O9"/>
    <mergeCell ref="P8:P9"/>
    <mergeCell ref="C8:C9"/>
    <mergeCell ref="B8:B9"/>
    <mergeCell ref="D8:E9"/>
    <mergeCell ref="F8:F9"/>
    <mergeCell ref="D7:T7"/>
    <mergeCell ref="C16:C19"/>
    <mergeCell ref="B16:B19"/>
    <mergeCell ref="Q16:R16"/>
    <mergeCell ref="C25:C27"/>
    <mergeCell ref="B25:B27"/>
    <mergeCell ref="Q25:R25"/>
    <mergeCell ref="Q26:R26"/>
    <mergeCell ref="Q27:R27"/>
    <mergeCell ref="B20:B24"/>
    <mergeCell ref="Q17:R17"/>
    <mergeCell ref="Q23:R23"/>
    <mergeCell ref="Q24:R24"/>
    <mergeCell ref="Q18:R18"/>
    <mergeCell ref="Q19:R19"/>
    <mergeCell ref="Q20:R20"/>
    <mergeCell ref="Q21:R21"/>
  </mergeCells>
  <phoneticPr fontId="35" type="noConversion"/>
  <conditionalFormatting sqref="S12:S27">
    <cfRule type="expression" dxfId="32" priority="11">
      <formula>S12&gt;=100%</formula>
    </cfRule>
    <cfRule type="expression" dxfId="31" priority="12">
      <formula>S12&gt;=80%</formula>
    </cfRule>
    <cfRule type="expression" priority="13">
      <formula>S12&gt;=80%</formula>
    </cfRule>
    <cfRule type="expression" dxfId="30" priority="14">
      <formula>S12=100%</formula>
    </cfRule>
    <cfRule type="expression" dxfId="29" priority="15">
      <formula>S12&gt;=50%</formula>
    </cfRule>
    <cfRule type="expression" dxfId="28" priority="16">
      <formula>S12&gt;=50%</formula>
    </cfRule>
    <cfRule type="expression" dxfId="27" priority="17">
      <formula>S12=100%</formula>
    </cfRule>
    <cfRule type="expression" dxfId="26" priority="18">
      <formula>S12&gt;=80</formula>
    </cfRule>
    <cfRule type="expression" dxfId="25" priority="19">
      <formula>S12&gt;=50</formula>
    </cfRule>
    <cfRule type="expression" dxfId="24" priority="20">
      <formula>S12&lt;=40</formula>
    </cfRule>
  </conditionalFormatting>
  <conditionalFormatting sqref="S10:S11">
    <cfRule type="expression" dxfId="23" priority="1">
      <formula>S10&gt;=100%</formula>
    </cfRule>
    <cfRule type="expression" dxfId="22" priority="2">
      <formula>S10&gt;=80%</formula>
    </cfRule>
    <cfRule type="expression" priority="3">
      <formula>S10&gt;=80%</formula>
    </cfRule>
    <cfRule type="expression" dxfId="21" priority="4">
      <formula>S10=100%</formula>
    </cfRule>
    <cfRule type="expression" dxfId="20" priority="5">
      <formula>S10&gt;=50%</formula>
    </cfRule>
    <cfRule type="expression" dxfId="19" priority="6">
      <formula>S10&gt;=50%</formula>
    </cfRule>
    <cfRule type="expression" dxfId="18" priority="7">
      <formula>S10=100%</formula>
    </cfRule>
    <cfRule type="expression" dxfId="17" priority="8">
      <formula>S10&gt;=80</formula>
    </cfRule>
    <cfRule type="expression" dxfId="16" priority="9">
      <formula>S10&gt;=50</formula>
    </cfRule>
    <cfRule type="expression" dxfId="15" priority="10">
      <formula>S10&lt;=40</formula>
    </cfRule>
  </conditionalFormatting>
  <dataValidations count="1">
    <dataValidation type="list" allowBlank="1" showInputMessage="1" showErrorMessage="1" sqref="S10:S27">
      <formula1>$AJ$7:$AJ$21</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0" zoomScaleNormal="80" workbookViewId="0">
      <pane ySplit="8" topLeftCell="A9" activePane="bottomLeft" state="frozen"/>
      <selection pane="bottomLeft" activeCell="F1" sqref="F1"/>
    </sheetView>
  </sheetViews>
  <sheetFormatPr baseColWidth="10" defaultColWidth="11.42578125" defaultRowHeight="15" x14ac:dyDescent="0.25"/>
  <cols>
    <col min="1" max="1" width="39" customWidth="1"/>
    <col min="2" max="2" width="5.7109375" customWidth="1"/>
    <col min="3" max="3" width="29.140625" customWidth="1"/>
    <col min="4" max="4" width="22.28515625" customWidth="1"/>
    <col min="5" max="5" width="19.85546875" customWidth="1"/>
    <col min="6" max="6" width="18.140625" customWidth="1"/>
    <col min="7" max="7" width="15.85546875" customWidth="1"/>
    <col min="8" max="8" width="33.42578125" customWidth="1"/>
    <col min="9" max="9" width="23" customWidth="1"/>
  </cols>
  <sheetData>
    <row r="1" spans="1:39" x14ac:dyDescent="0.25">
      <c r="A1" s="241"/>
      <c r="B1" s="241"/>
      <c r="C1" s="1"/>
      <c r="D1" s="1"/>
      <c r="E1" s="1"/>
      <c r="F1" s="1"/>
      <c r="G1" s="49"/>
    </row>
    <row r="2" spans="1:39" ht="15.75" x14ac:dyDescent="0.25">
      <c r="A2" s="241"/>
      <c r="B2" s="241"/>
      <c r="C2" s="334" t="s">
        <v>10</v>
      </c>
      <c r="D2" s="334"/>
      <c r="E2" s="334"/>
      <c r="F2" s="334"/>
      <c r="G2" s="334"/>
      <c r="H2" s="334"/>
    </row>
    <row r="3" spans="1:39" ht="15.75" x14ac:dyDescent="0.25">
      <c r="A3" s="241"/>
      <c r="B3" s="241"/>
      <c r="C3" s="334" t="s">
        <v>2</v>
      </c>
      <c r="D3" s="334"/>
      <c r="E3" s="334"/>
      <c r="F3" s="334"/>
      <c r="G3" s="334"/>
      <c r="H3" s="334"/>
    </row>
    <row r="4" spans="1:39" ht="18.75" x14ac:dyDescent="0.25">
      <c r="A4" s="242"/>
      <c r="B4" s="242"/>
      <c r="C4" s="1"/>
      <c r="D4" s="1"/>
      <c r="E4" s="1"/>
      <c r="F4" s="1"/>
      <c r="G4" s="49"/>
      <c r="H4" s="44" t="s">
        <v>11</v>
      </c>
    </row>
    <row r="5" spans="1:39" ht="21" x14ac:dyDescent="0.25">
      <c r="A5" s="245" t="s">
        <v>892</v>
      </c>
      <c r="B5" s="416"/>
      <c r="C5" s="416"/>
      <c r="D5" s="416"/>
      <c r="E5" s="416"/>
      <c r="F5" s="416"/>
      <c r="G5" s="416"/>
      <c r="H5" s="416"/>
    </row>
    <row r="6" spans="1:39" ht="21" x14ac:dyDescent="0.25">
      <c r="B6" s="2"/>
      <c r="C6" s="2"/>
      <c r="D6" s="2"/>
      <c r="E6" s="2"/>
      <c r="F6" s="2"/>
      <c r="G6" s="52"/>
    </row>
    <row r="7" spans="1:39" ht="15.75" x14ac:dyDescent="0.25">
      <c r="A7" s="221" t="s">
        <v>893</v>
      </c>
      <c r="B7" s="417" t="s">
        <v>894</v>
      </c>
      <c r="C7" s="417"/>
      <c r="D7" s="417"/>
      <c r="E7" s="417"/>
      <c r="F7" s="417"/>
      <c r="G7" s="417"/>
      <c r="H7" s="417"/>
    </row>
    <row r="8" spans="1:39" ht="37.5" x14ac:dyDescent="0.25">
      <c r="A8" s="220" t="s">
        <v>13</v>
      </c>
      <c r="B8" s="418" t="s">
        <v>14</v>
      </c>
      <c r="C8" s="418"/>
      <c r="D8" s="14" t="s">
        <v>15</v>
      </c>
      <c r="E8" s="220" t="s">
        <v>125</v>
      </c>
      <c r="F8" s="14" t="s">
        <v>17</v>
      </c>
      <c r="G8" s="203" t="s">
        <v>18</v>
      </c>
      <c r="H8" s="112" t="s">
        <v>20</v>
      </c>
    </row>
    <row r="9" spans="1:39" ht="150" x14ac:dyDescent="0.25">
      <c r="A9" s="15" t="s">
        <v>895</v>
      </c>
      <c r="B9" s="16" t="s">
        <v>23</v>
      </c>
      <c r="C9" s="17" t="s">
        <v>896</v>
      </c>
      <c r="D9" s="17" t="s">
        <v>897</v>
      </c>
      <c r="E9" s="17" t="s">
        <v>898</v>
      </c>
      <c r="F9" s="18" t="s">
        <v>899</v>
      </c>
      <c r="G9" s="50">
        <v>0.7</v>
      </c>
      <c r="H9" s="39" t="s">
        <v>900</v>
      </c>
      <c r="I9" s="113"/>
      <c r="AM9" s="24">
        <v>0</v>
      </c>
    </row>
    <row r="10" spans="1:39" ht="105" x14ac:dyDescent="0.25">
      <c r="A10" s="411" t="s">
        <v>901</v>
      </c>
      <c r="B10" s="16" t="s">
        <v>43</v>
      </c>
      <c r="C10" s="17" t="s">
        <v>902</v>
      </c>
      <c r="D10" s="17" t="s">
        <v>903</v>
      </c>
      <c r="E10" s="17" t="s">
        <v>904</v>
      </c>
      <c r="F10" s="19" t="s">
        <v>905</v>
      </c>
      <c r="G10" s="50">
        <v>0</v>
      </c>
      <c r="H10" s="111" t="s">
        <v>906</v>
      </c>
      <c r="I10" s="113"/>
      <c r="AM10" s="24">
        <v>0.1</v>
      </c>
    </row>
    <row r="11" spans="1:39" ht="135" x14ac:dyDescent="0.25">
      <c r="A11" s="412"/>
      <c r="B11" s="16">
        <v>2.2000000000000002</v>
      </c>
      <c r="C11" s="17" t="s">
        <v>907</v>
      </c>
      <c r="D11" s="17" t="s">
        <v>908</v>
      </c>
      <c r="E11" s="17" t="s">
        <v>909</v>
      </c>
      <c r="F11" s="19" t="s">
        <v>905</v>
      </c>
      <c r="G11" s="50">
        <v>0.5</v>
      </c>
      <c r="H11" s="39" t="s">
        <v>910</v>
      </c>
      <c r="I11" s="113"/>
      <c r="AM11" s="24">
        <v>0.2</v>
      </c>
    </row>
    <row r="12" spans="1:39" ht="135" x14ac:dyDescent="0.25">
      <c r="A12" s="411" t="s">
        <v>911</v>
      </c>
      <c r="B12" s="16" t="s">
        <v>53</v>
      </c>
      <c r="C12" s="17" t="s">
        <v>912</v>
      </c>
      <c r="D12" s="20" t="s">
        <v>913</v>
      </c>
      <c r="E12" s="17" t="s">
        <v>914</v>
      </c>
      <c r="F12" s="19" t="s">
        <v>905</v>
      </c>
      <c r="G12" s="50">
        <v>0.6</v>
      </c>
      <c r="H12" s="39" t="s">
        <v>915</v>
      </c>
      <c r="I12" s="113"/>
      <c r="AM12" s="24">
        <v>0.3</v>
      </c>
    </row>
    <row r="13" spans="1:39" ht="90" x14ac:dyDescent="0.25">
      <c r="A13" s="413"/>
      <c r="B13" s="16" t="s">
        <v>58</v>
      </c>
      <c r="C13" s="19" t="s">
        <v>916</v>
      </c>
      <c r="D13" s="20" t="s">
        <v>917</v>
      </c>
      <c r="E13" s="17" t="s">
        <v>918</v>
      </c>
      <c r="F13" s="19" t="s">
        <v>905</v>
      </c>
      <c r="G13" s="50">
        <v>0.5</v>
      </c>
      <c r="H13" s="39" t="s">
        <v>919</v>
      </c>
      <c r="I13" s="114"/>
      <c r="AM13" s="24">
        <v>0.4</v>
      </c>
    </row>
    <row r="14" spans="1:39" ht="195" x14ac:dyDescent="0.25">
      <c r="A14" s="413"/>
      <c r="B14" s="16" t="s">
        <v>920</v>
      </c>
      <c r="C14" s="19" t="s">
        <v>921</v>
      </c>
      <c r="D14" s="20" t="s">
        <v>922</v>
      </c>
      <c r="E14" s="17" t="s">
        <v>914</v>
      </c>
      <c r="F14" s="19" t="s">
        <v>905</v>
      </c>
      <c r="G14" s="50">
        <v>0</v>
      </c>
      <c r="H14" s="39" t="s">
        <v>923</v>
      </c>
      <c r="I14" s="114"/>
      <c r="AM14" s="24">
        <v>0.5</v>
      </c>
    </row>
    <row r="15" spans="1:39" ht="99.75" x14ac:dyDescent="0.25">
      <c r="A15" s="412"/>
      <c r="B15" s="16" t="s">
        <v>924</v>
      </c>
      <c r="C15" s="17" t="s">
        <v>925</v>
      </c>
      <c r="D15" s="17" t="s">
        <v>926</v>
      </c>
      <c r="E15" s="17" t="s">
        <v>914</v>
      </c>
      <c r="F15" s="19" t="s">
        <v>905</v>
      </c>
      <c r="G15" s="50">
        <v>0</v>
      </c>
      <c r="H15" s="111" t="s">
        <v>927</v>
      </c>
      <c r="I15" s="113"/>
      <c r="AM15" s="24">
        <v>0.6</v>
      </c>
    </row>
    <row r="16" spans="1:39" ht="150" x14ac:dyDescent="0.25">
      <c r="A16" s="414" t="s">
        <v>928</v>
      </c>
      <c r="B16" s="16" t="s">
        <v>62</v>
      </c>
      <c r="C16" s="17" t="s">
        <v>929</v>
      </c>
      <c r="D16" s="17" t="s">
        <v>930</v>
      </c>
      <c r="E16" s="17" t="s">
        <v>931</v>
      </c>
      <c r="F16" s="18" t="s">
        <v>905</v>
      </c>
      <c r="G16" s="50">
        <v>1</v>
      </c>
      <c r="H16" s="39" t="s">
        <v>932</v>
      </c>
      <c r="I16" s="113"/>
      <c r="AM16" s="24">
        <v>0.7</v>
      </c>
    </row>
    <row r="17" spans="1:39" ht="150" x14ac:dyDescent="0.25">
      <c r="A17" s="415"/>
      <c r="B17" s="16">
        <v>4.2</v>
      </c>
      <c r="C17" s="17" t="s">
        <v>933</v>
      </c>
      <c r="D17" s="17" t="s">
        <v>934</v>
      </c>
      <c r="E17" s="17" t="s">
        <v>935</v>
      </c>
      <c r="F17" s="18" t="s">
        <v>905</v>
      </c>
      <c r="G17" s="50">
        <v>0.5</v>
      </c>
      <c r="H17" s="39" t="s">
        <v>936</v>
      </c>
      <c r="I17" s="113"/>
      <c r="AM17" s="24">
        <v>0.8</v>
      </c>
    </row>
    <row r="18" spans="1:39" ht="85.5" x14ac:dyDescent="0.25">
      <c r="A18" s="219"/>
      <c r="B18" s="16">
        <v>4.3</v>
      </c>
      <c r="C18" s="17" t="s">
        <v>937</v>
      </c>
      <c r="D18" s="17" t="s">
        <v>938</v>
      </c>
      <c r="E18" s="17" t="s">
        <v>939</v>
      </c>
      <c r="F18" s="18" t="s">
        <v>905</v>
      </c>
      <c r="G18" s="50">
        <v>0</v>
      </c>
      <c r="H18" s="39" t="s">
        <v>940</v>
      </c>
      <c r="I18" s="113"/>
      <c r="AM18" s="24"/>
    </row>
    <row r="19" spans="1:39" ht="240" x14ac:dyDescent="0.25">
      <c r="A19" s="15" t="s">
        <v>941</v>
      </c>
      <c r="B19" s="16" t="s">
        <v>79</v>
      </c>
      <c r="C19" s="17" t="s">
        <v>942</v>
      </c>
      <c r="D19" s="17" t="s">
        <v>897</v>
      </c>
      <c r="E19" s="17" t="s">
        <v>931</v>
      </c>
      <c r="F19" s="18" t="s">
        <v>899</v>
      </c>
      <c r="G19" s="50">
        <v>1</v>
      </c>
      <c r="H19" s="39" t="s">
        <v>943</v>
      </c>
      <c r="I19" s="113"/>
      <c r="AM19" s="24">
        <v>0.9</v>
      </c>
    </row>
    <row r="20" spans="1:39" x14ac:dyDescent="0.25">
      <c r="AM20" s="24">
        <v>1</v>
      </c>
    </row>
  </sheetData>
  <mergeCells count="9">
    <mergeCell ref="A10:A11"/>
    <mergeCell ref="A12:A15"/>
    <mergeCell ref="A16:A17"/>
    <mergeCell ref="A1:B4"/>
    <mergeCell ref="C2:H2"/>
    <mergeCell ref="C3:H3"/>
    <mergeCell ref="A5:H5"/>
    <mergeCell ref="B7:H7"/>
    <mergeCell ref="B8:C8"/>
  </mergeCells>
  <conditionalFormatting sqref="G9:G19">
    <cfRule type="expression" dxfId="14" priority="1">
      <formula>G9&gt;=100%</formula>
    </cfRule>
    <cfRule type="expression" dxfId="13" priority="2">
      <formula>G9&gt;=80%</formula>
    </cfRule>
    <cfRule type="expression" dxfId="12" priority="3">
      <formula>G9&gt;=50%</formula>
    </cfRule>
    <cfRule type="expression" dxfId="11" priority="4">
      <formula>G9&gt;=100%</formula>
    </cfRule>
    <cfRule type="expression" dxfId="10" priority="5">
      <formula>G9&gt;=80%</formula>
    </cfRule>
    <cfRule type="expression" dxfId="9" priority="6">
      <formula>G9&gt;=50</formula>
    </cfRule>
    <cfRule type="expression" dxfId="8" priority="7">
      <formula>G9&lt;=40%</formula>
    </cfRule>
  </conditionalFormatting>
  <dataValidations count="1">
    <dataValidation type="list" allowBlank="1" showInputMessage="1" showErrorMessage="1" sqref="G9:G19">
      <formula1>$AM$9:$AM$20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
  <sheetViews>
    <sheetView zoomScaleNormal="100" workbookViewId="0">
      <selection sqref="A1:B4"/>
    </sheetView>
  </sheetViews>
  <sheetFormatPr baseColWidth="10" defaultColWidth="11.42578125" defaultRowHeight="15" x14ac:dyDescent="0.25"/>
  <cols>
    <col min="1" max="1" width="40.42578125" customWidth="1"/>
    <col min="2" max="2" width="8" customWidth="1"/>
    <col min="3" max="3" width="37.85546875" customWidth="1"/>
    <col min="4" max="4" width="30.28515625" customWidth="1"/>
    <col min="5" max="5" width="21.28515625" customWidth="1"/>
    <col min="6" max="6" width="24.28515625" customWidth="1"/>
    <col min="7" max="7" width="16" customWidth="1"/>
    <col min="8" max="8" width="17.7109375" style="49" customWidth="1"/>
    <col min="9" max="9" width="22.85546875" customWidth="1"/>
  </cols>
  <sheetData>
    <row r="1" spans="1:25" x14ac:dyDescent="0.25">
      <c r="A1" s="241"/>
      <c r="B1" s="241"/>
      <c r="C1" s="204"/>
      <c r="D1" s="204"/>
      <c r="E1" s="204"/>
      <c r="F1" s="204"/>
      <c r="G1" s="22"/>
    </row>
    <row r="2" spans="1:25" ht="15.75" x14ac:dyDescent="0.25">
      <c r="A2" s="241"/>
      <c r="B2" s="241"/>
      <c r="C2" s="334" t="s">
        <v>10</v>
      </c>
      <c r="D2" s="334"/>
      <c r="E2" s="334"/>
      <c r="F2" s="334"/>
      <c r="G2" s="22"/>
    </row>
    <row r="3" spans="1:25" ht="15.75" x14ac:dyDescent="0.25">
      <c r="A3" s="241"/>
      <c r="B3" s="241"/>
      <c r="C3" s="334" t="s">
        <v>2</v>
      </c>
      <c r="D3" s="334"/>
      <c r="E3" s="334"/>
      <c r="F3" s="334"/>
      <c r="G3" s="22"/>
    </row>
    <row r="4" spans="1:25" ht="18.75" x14ac:dyDescent="0.25">
      <c r="A4" s="241"/>
      <c r="B4" s="241"/>
      <c r="C4" s="204"/>
      <c r="D4" s="204"/>
      <c r="E4" s="204"/>
      <c r="F4" s="204"/>
      <c r="G4" s="22"/>
      <c r="I4" s="44" t="s">
        <v>11</v>
      </c>
    </row>
    <row r="5" spans="1:25" ht="21" customHeight="1" x14ac:dyDescent="0.25">
      <c r="A5" s="419" t="s">
        <v>944</v>
      </c>
      <c r="B5" s="419"/>
      <c r="C5" s="419"/>
      <c r="D5" s="419"/>
      <c r="E5" s="419"/>
      <c r="F5" s="419"/>
      <c r="G5" s="419"/>
      <c r="H5" s="419"/>
      <c r="I5" s="419"/>
    </row>
    <row r="6" spans="1:25" ht="47.25" customHeight="1" x14ac:dyDescent="0.25">
      <c r="A6" s="221" t="s">
        <v>945</v>
      </c>
      <c r="B6" s="420" t="s">
        <v>946</v>
      </c>
      <c r="C6" s="420"/>
      <c r="D6" s="420"/>
      <c r="E6" s="420"/>
      <c r="F6" s="420"/>
      <c r="G6" s="420"/>
      <c r="H6" s="420"/>
      <c r="I6" s="420"/>
      <c r="Y6" s="24">
        <v>0</v>
      </c>
    </row>
    <row r="7" spans="1:25" ht="31.5" x14ac:dyDescent="0.25">
      <c r="A7" s="220" t="s">
        <v>13</v>
      </c>
      <c r="B7" s="418" t="s">
        <v>14</v>
      </c>
      <c r="C7" s="418"/>
      <c r="D7" s="14" t="s">
        <v>15</v>
      </c>
      <c r="E7" s="220" t="s">
        <v>947</v>
      </c>
      <c r="F7" s="14" t="s">
        <v>125</v>
      </c>
      <c r="G7" s="58" t="s">
        <v>17</v>
      </c>
      <c r="H7" s="203" t="s">
        <v>18</v>
      </c>
      <c r="I7" s="212" t="s">
        <v>20</v>
      </c>
      <c r="Y7" s="24">
        <v>0.1</v>
      </c>
    </row>
    <row r="8" spans="1:25" ht="63.75" x14ac:dyDescent="0.25">
      <c r="A8" s="423" t="s">
        <v>948</v>
      </c>
      <c r="B8" s="53" t="s">
        <v>23</v>
      </c>
      <c r="C8" s="54" t="s">
        <v>949</v>
      </c>
      <c r="D8" s="55" t="s">
        <v>950</v>
      </c>
      <c r="E8" s="55" t="s">
        <v>951</v>
      </c>
      <c r="F8" s="55" t="s">
        <v>952</v>
      </c>
      <c r="G8" s="55" t="s">
        <v>392</v>
      </c>
      <c r="H8" s="50">
        <v>0.9</v>
      </c>
      <c r="I8" s="21"/>
      <c r="Y8" s="24">
        <v>0.2</v>
      </c>
    </row>
    <row r="9" spans="1:25" ht="63.75" x14ac:dyDescent="0.25">
      <c r="A9" s="425"/>
      <c r="B9" s="53" t="s">
        <v>27</v>
      </c>
      <c r="C9" s="55" t="s">
        <v>953</v>
      </c>
      <c r="D9" s="55" t="s">
        <v>954</v>
      </c>
      <c r="E9" s="55" t="s">
        <v>955</v>
      </c>
      <c r="F9" s="55" t="s">
        <v>956</v>
      </c>
      <c r="G9" s="55" t="s">
        <v>957</v>
      </c>
      <c r="H9" s="50">
        <v>0.8</v>
      </c>
      <c r="I9" s="21"/>
      <c r="Y9" s="24">
        <v>0.3</v>
      </c>
    </row>
    <row r="10" spans="1:25" ht="51" x14ac:dyDescent="0.25">
      <c r="A10" s="425"/>
      <c r="B10" s="53" t="s">
        <v>30</v>
      </c>
      <c r="C10" s="55" t="s">
        <v>958</v>
      </c>
      <c r="D10" s="55" t="s">
        <v>959</v>
      </c>
      <c r="E10" s="55" t="s">
        <v>960</v>
      </c>
      <c r="F10" s="55" t="s">
        <v>961</v>
      </c>
      <c r="G10" s="56" t="s">
        <v>962</v>
      </c>
      <c r="H10" s="50">
        <v>0</v>
      </c>
      <c r="I10" s="21"/>
      <c r="Y10" s="24">
        <v>0.4</v>
      </c>
    </row>
    <row r="11" spans="1:25" ht="76.5" x14ac:dyDescent="0.25">
      <c r="A11" s="424"/>
      <c r="B11" s="53" t="s">
        <v>34</v>
      </c>
      <c r="C11" s="55" t="s">
        <v>963</v>
      </c>
      <c r="D11" s="55" t="s">
        <v>964</v>
      </c>
      <c r="E11" s="55" t="s">
        <v>965</v>
      </c>
      <c r="F11" s="55" t="s">
        <v>966</v>
      </c>
      <c r="G11" s="56" t="s">
        <v>392</v>
      </c>
      <c r="H11" s="50">
        <v>0</v>
      </c>
      <c r="I11" s="21"/>
      <c r="Y11" s="24">
        <v>0.5</v>
      </c>
    </row>
    <row r="12" spans="1:25" ht="75" x14ac:dyDescent="0.25">
      <c r="A12" s="414" t="s">
        <v>967</v>
      </c>
      <c r="B12" s="53" t="s">
        <v>43</v>
      </c>
      <c r="C12" s="55" t="s">
        <v>968</v>
      </c>
      <c r="D12" s="55" t="s">
        <v>969</v>
      </c>
      <c r="E12" s="55" t="s">
        <v>970</v>
      </c>
      <c r="F12" s="55" t="s">
        <v>971</v>
      </c>
      <c r="G12" s="56" t="s">
        <v>972</v>
      </c>
      <c r="H12" s="50">
        <v>1</v>
      </c>
      <c r="I12" s="39" t="s">
        <v>973</v>
      </c>
      <c r="Y12" s="24">
        <v>0.6</v>
      </c>
    </row>
    <row r="13" spans="1:25" ht="120" x14ac:dyDescent="0.25">
      <c r="A13" s="421"/>
      <c r="B13" s="53" t="s">
        <v>46</v>
      </c>
      <c r="C13" s="55" t="s">
        <v>974</v>
      </c>
      <c r="D13" s="55" t="s">
        <v>975</v>
      </c>
      <c r="E13" s="55" t="s">
        <v>976</v>
      </c>
      <c r="F13" s="55" t="s">
        <v>977</v>
      </c>
      <c r="G13" s="56" t="s">
        <v>972</v>
      </c>
      <c r="H13" s="50">
        <v>0.5</v>
      </c>
      <c r="I13" s="39" t="s">
        <v>978</v>
      </c>
      <c r="Y13" s="24">
        <v>0.7</v>
      </c>
    </row>
    <row r="14" spans="1:25" ht="195" x14ac:dyDescent="0.25">
      <c r="A14" s="415"/>
      <c r="B14" s="53" t="s">
        <v>49</v>
      </c>
      <c r="C14" s="55" t="s">
        <v>979</v>
      </c>
      <c r="D14" s="55" t="s">
        <v>980</v>
      </c>
      <c r="E14" s="55" t="s">
        <v>981</v>
      </c>
      <c r="F14" s="55" t="s">
        <v>982</v>
      </c>
      <c r="G14" s="56" t="s">
        <v>983</v>
      </c>
      <c r="H14" s="50">
        <v>1</v>
      </c>
      <c r="I14" s="39" t="s">
        <v>984</v>
      </c>
      <c r="Y14" s="24">
        <v>0.8</v>
      </c>
    </row>
    <row r="15" spans="1:25" ht="51" x14ac:dyDescent="0.25">
      <c r="A15" s="422" t="s">
        <v>985</v>
      </c>
      <c r="B15" s="53" t="s">
        <v>53</v>
      </c>
      <c r="C15" s="55" t="s">
        <v>986</v>
      </c>
      <c r="D15" s="55" t="s">
        <v>987</v>
      </c>
      <c r="E15" s="55" t="s">
        <v>988</v>
      </c>
      <c r="F15" s="55" t="s">
        <v>989</v>
      </c>
      <c r="G15" s="56" t="s">
        <v>962</v>
      </c>
      <c r="H15" s="50">
        <v>0</v>
      </c>
      <c r="I15" s="21"/>
      <c r="Y15" s="24">
        <v>0.9</v>
      </c>
    </row>
    <row r="16" spans="1:25" ht="51" x14ac:dyDescent="0.25">
      <c r="A16" s="422"/>
      <c r="B16" s="53" t="s">
        <v>58</v>
      </c>
      <c r="C16" s="55" t="s">
        <v>990</v>
      </c>
      <c r="D16" s="55" t="s">
        <v>991</v>
      </c>
      <c r="E16" s="55" t="s">
        <v>992</v>
      </c>
      <c r="F16" s="55" t="s">
        <v>966</v>
      </c>
      <c r="G16" s="56" t="s">
        <v>392</v>
      </c>
      <c r="H16" s="50">
        <v>0</v>
      </c>
      <c r="I16" s="21"/>
      <c r="Y16" s="24">
        <v>1</v>
      </c>
    </row>
    <row r="17" spans="1:9" ht="156.75" customHeight="1" x14ac:dyDescent="0.25">
      <c r="A17" s="422"/>
      <c r="B17" s="53" t="s">
        <v>920</v>
      </c>
      <c r="C17" s="55" t="s">
        <v>993</v>
      </c>
      <c r="D17" s="55" t="s">
        <v>994</v>
      </c>
      <c r="E17" s="55" t="s">
        <v>995</v>
      </c>
      <c r="F17" s="55" t="s">
        <v>996</v>
      </c>
      <c r="G17" s="55" t="s">
        <v>962</v>
      </c>
      <c r="H17" s="50">
        <v>0.7</v>
      </c>
      <c r="I17" s="39" t="s">
        <v>997</v>
      </c>
    </row>
    <row r="18" spans="1:9" ht="156.75" customHeight="1" x14ac:dyDescent="0.25">
      <c r="A18" s="423" t="s">
        <v>998</v>
      </c>
      <c r="B18" s="53" t="s">
        <v>62</v>
      </c>
      <c r="C18" s="55" t="s">
        <v>999</v>
      </c>
      <c r="D18" s="55" t="s">
        <v>1000</v>
      </c>
      <c r="E18" s="55"/>
      <c r="F18" s="55" t="s">
        <v>966</v>
      </c>
      <c r="G18" s="55" t="s">
        <v>1001</v>
      </c>
      <c r="H18" s="50">
        <v>0</v>
      </c>
      <c r="I18" s="21"/>
    </row>
    <row r="19" spans="1:9" ht="225" x14ac:dyDescent="0.25">
      <c r="A19" s="424"/>
      <c r="B19" s="53" t="s">
        <v>62</v>
      </c>
      <c r="C19" s="55" t="s">
        <v>1002</v>
      </c>
      <c r="D19" s="55" t="s">
        <v>1003</v>
      </c>
      <c r="E19" s="55" t="s">
        <v>1004</v>
      </c>
      <c r="F19" s="55" t="s">
        <v>1005</v>
      </c>
      <c r="G19" s="57" t="s">
        <v>962</v>
      </c>
      <c r="H19" s="50">
        <v>0.5</v>
      </c>
      <c r="I19" s="39" t="s">
        <v>1006</v>
      </c>
    </row>
    <row r="20" spans="1:9" ht="105" x14ac:dyDescent="0.25">
      <c r="A20" s="15" t="s">
        <v>1007</v>
      </c>
      <c r="B20" s="53" t="s">
        <v>79</v>
      </c>
      <c r="C20" s="55" t="s">
        <v>1008</v>
      </c>
      <c r="D20" s="55" t="s">
        <v>1009</v>
      </c>
      <c r="E20" s="57" t="s">
        <v>1010</v>
      </c>
      <c r="F20" s="55" t="s">
        <v>1011</v>
      </c>
      <c r="G20" s="57" t="s">
        <v>1012</v>
      </c>
      <c r="H20" s="50">
        <v>1</v>
      </c>
      <c r="I20" s="39" t="s">
        <v>1013</v>
      </c>
    </row>
  </sheetData>
  <mergeCells count="10">
    <mergeCell ref="A12:A14"/>
    <mergeCell ref="A15:A17"/>
    <mergeCell ref="A18:A19"/>
    <mergeCell ref="A1:B4"/>
    <mergeCell ref="A8:A11"/>
    <mergeCell ref="C2:F2"/>
    <mergeCell ref="C3:F3"/>
    <mergeCell ref="A5:I5"/>
    <mergeCell ref="B6:I6"/>
    <mergeCell ref="B7:C7"/>
  </mergeCells>
  <conditionalFormatting sqref="H8:H20">
    <cfRule type="expression" dxfId="7" priority="1">
      <formula>H8&gt;=100%</formula>
    </cfRule>
    <cfRule type="expression" dxfId="6" priority="2">
      <formula>H8&gt;=80%</formula>
    </cfRule>
    <cfRule type="expression" dxfId="5" priority="3">
      <formula>H8&gt;=50%</formula>
    </cfRule>
    <cfRule type="expression" dxfId="4" priority="4">
      <formula>H8&lt;=40%</formula>
    </cfRule>
  </conditionalFormatting>
  <dataValidations disablePrompts="1" count="1">
    <dataValidation type="list" allowBlank="1" showInputMessage="1" showErrorMessage="1" sqref="H8:H20">
      <formula1>$Y$6:$Y$16</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27"/>
  <sheetViews>
    <sheetView zoomScale="70" zoomScaleNormal="70" workbookViewId="0">
      <selection activeCell="E2" sqref="E2:M2"/>
    </sheetView>
  </sheetViews>
  <sheetFormatPr baseColWidth="10" defaultColWidth="11.42578125" defaultRowHeight="15" x14ac:dyDescent="0.25"/>
  <cols>
    <col min="2" max="2" width="7.5703125" customWidth="1"/>
    <col min="3" max="3" width="11.28515625" customWidth="1"/>
    <col min="4" max="4" width="33.28515625" style="135" customWidth="1"/>
    <col min="5" max="5" width="24.28515625" customWidth="1"/>
    <col min="6" max="6" width="28.28515625" customWidth="1"/>
    <col min="7" max="7" width="22.7109375" customWidth="1"/>
    <col min="8" max="8" width="19.140625" style="44" customWidth="1"/>
    <col min="9" max="9" width="20.7109375" style="44" customWidth="1"/>
    <col min="10" max="10" width="27.140625" style="44" customWidth="1"/>
    <col min="11" max="11" width="30" style="44" customWidth="1"/>
    <col min="12" max="13" width="30" customWidth="1"/>
  </cols>
  <sheetData>
    <row r="2" spans="2:41" s="141" customFormat="1" ht="99" customHeight="1" x14ac:dyDescent="0.2">
      <c r="B2" s="428"/>
      <c r="C2" s="428"/>
      <c r="D2" s="150"/>
      <c r="E2" s="427" t="s">
        <v>1014</v>
      </c>
      <c r="F2" s="427"/>
      <c r="G2" s="427"/>
      <c r="H2" s="427"/>
      <c r="I2" s="427"/>
      <c r="J2" s="427"/>
      <c r="K2" s="427"/>
      <c r="L2" s="427"/>
      <c r="M2" s="427"/>
    </row>
    <row r="3" spans="2:41" s="141" customFormat="1" ht="14.25" x14ac:dyDescent="0.2">
      <c r="D3" s="147"/>
      <c r="E3" s="149"/>
      <c r="F3" s="149"/>
      <c r="G3" s="148"/>
      <c r="H3" s="147"/>
      <c r="I3" s="147"/>
      <c r="J3" s="146"/>
      <c r="K3" s="146"/>
    </row>
    <row r="4" spans="2:41" s="141" customFormat="1" ht="51.75" customHeight="1" x14ac:dyDescent="0.2">
      <c r="B4" s="143" t="s">
        <v>111</v>
      </c>
      <c r="C4" s="143" t="s">
        <v>1015</v>
      </c>
      <c r="D4" s="145" t="s">
        <v>14</v>
      </c>
      <c r="E4" s="145" t="s">
        <v>1016</v>
      </c>
      <c r="F4" s="145" t="s">
        <v>1017</v>
      </c>
      <c r="G4" s="145" t="s">
        <v>947</v>
      </c>
      <c r="H4" s="145" t="s">
        <v>16</v>
      </c>
      <c r="I4" s="144" t="s">
        <v>1018</v>
      </c>
      <c r="J4" s="143" t="s">
        <v>1019</v>
      </c>
      <c r="K4" s="143" t="s">
        <v>1020</v>
      </c>
      <c r="L4" s="142" t="s">
        <v>18</v>
      </c>
      <c r="M4" s="142" t="s">
        <v>20</v>
      </c>
    </row>
    <row r="5" spans="2:41" ht="120" x14ac:dyDescent="0.25">
      <c r="B5" s="342">
        <v>1</v>
      </c>
      <c r="C5" s="426" t="s">
        <v>1021</v>
      </c>
      <c r="D5" s="140" t="s">
        <v>1022</v>
      </c>
      <c r="E5" s="39" t="s">
        <v>1023</v>
      </c>
      <c r="F5" s="43" t="s">
        <v>1024</v>
      </c>
      <c r="G5" s="43" t="s">
        <v>1025</v>
      </c>
      <c r="H5" s="211" t="s">
        <v>1026</v>
      </c>
      <c r="I5" s="211" t="s">
        <v>1027</v>
      </c>
      <c r="J5" s="211" t="s">
        <v>1028</v>
      </c>
      <c r="K5" s="211" t="s">
        <v>1029</v>
      </c>
      <c r="L5" s="37">
        <v>0</v>
      </c>
      <c r="M5" s="21"/>
      <c r="AO5" s="24">
        <v>0</v>
      </c>
    </row>
    <row r="6" spans="2:41" ht="90" x14ac:dyDescent="0.25">
      <c r="B6" s="342"/>
      <c r="C6" s="426"/>
      <c r="D6" s="43" t="s">
        <v>1030</v>
      </c>
      <c r="E6" s="39" t="s">
        <v>1031</v>
      </c>
      <c r="F6" s="43" t="s">
        <v>1032</v>
      </c>
      <c r="G6" s="43" t="s">
        <v>1033</v>
      </c>
      <c r="H6" s="211" t="s">
        <v>1034</v>
      </c>
      <c r="I6" s="138">
        <v>44377</v>
      </c>
      <c r="J6" s="211" t="s">
        <v>1035</v>
      </c>
      <c r="K6" s="211" t="s">
        <v>1036</v>
      </c>
      <c r="L6" s="37">
        <v>0</v>
      </c>
      <c r="M6" s="21"/>
      <c r="AO6" s="24">
        <v>0.2</v>
      </c>
    </row>
    <row r="7" spans="2:41" ht="195" x14ac:dyDescent="0.25">
      <c r="B7" s="342"/>
      <c r="C7" s="426"/>
      <c r="D7" s="43" t="s">
        <v>1037</v>
      </c>
      <c r="E7" s="39" t="s">
        <v>1038</v>
      </c>
      <c r="F7" s="43" t="s">
        <v>1039</v>
      </c>
      <c r="G7" s="211" t="s">
        <v>1040</v>
      </c>
      <c r="H7" s="211" t="s">
        <v>1041</v>
      </c>
      <c r="I7" s="138">
        <v>44225</v>
      </c>
      <c r="J7" s="211" t="s">
        <v>1042</v>
      </c>
      <c r="K7" s="119" t="s">
        <v>1043</v>
      </c>
      <c r="L7" s="37">
        <v>0</v>
      </c>
      <c r="M7" s="21"/>
      <c r="AO7" s="24">
        <v>0.3</v>
      </c>
    </row>
    <row r="8" spans="2:41" ht="90" x14ac:dyDescent="0.25">
      <c r="B8" s="342">
        <v>2</v>
      </c>
      <c r="C8" s="426" t="s">
        <v>1044</v>
      </c>
      <c r="D8" s="43" t="s">
        <v>1045</v>
      </c>
      <c r="E8" s="39" t="s">
        <v>1046</v>
      </c>
      <c r="F8" s="43" t="s">
        <v>1047</v>
      </c>
      <c r="G8" s="43" t="s">
        <v>1048</v>
      </c>
      <c r="H8" s="211" t="s">
        <v>1049</v>
      </c>
      <c r="I8" s="138">
        <v>44377</v>
      </c>
      <c r="J8" s="211" t="s">
        <v>1050</v>
      </c>
      <c r="K8" s="211" t="s">
        <v>1036</v>
      </c>
      <c r="L8" s="37">
        <v>0</v>
      </c>
      <c r="M8" s="21"/>
      <c r="AO8" s="24">
        <v>0.4</v>
      </c>
    </row>
    <row r="9" spans="2:41" ht="75" x14ac:dyDescent="0.25">
      <c r="B9" s="342"/>
      <c r="C9" s="426"/>
      <c r="D9" s="43" t="s">
        <v>1051</v>
      </c>
      <c r="E9" s="39" t="s">
        <v>1052</v>
      </c>
      <c r="F9" s="43" t="s">
        <v>1053</v>
      </c>
      <c r="G9" s="43" t="s">
        <v>1054</v>
      </c>
      <c r="H9" s="211" t="s">
        <v>1055</v>
      </c>
      <c r="I9" s="138">
        <v>44225</v>
      </c>
      <c r="J9" s="119"/>
      <c r="K9" s="119"/>
      <c r="L9" s="37">
        <v>0</v>
      </c>
      <c r="M9" s="21"/>
      <c r="AO9" s="24">
        <v>0.5</v>
      </c>
    </row>
    <row r="10" spans="2:41" ht="60" x14ac:dyDescent="0.25">
      <c r="B10" s="342"/>
      <c r="C10" s="426"/>
      <c r="D10" s="43" t="s">
        <v>1056</v>
      </c>
      <c r="E10" s="39" t="s">
        <v>1057</v>
      </c>
      <c r="F10" s="43" t="s">
        <v>1058</v>
      </c>
      <c r="G10" s="43" t="s">
        <v>1059</v>
      </c>
      <c r="H10" s="211" t="s">
        <v>1055</v>
      </c>
      <c r="I10" s="138">
        <v>44225</v>
      </c>
      <c r="J10" s="119"/>
      <c r="K10" s="119"/>
      <c r="L10" s="37">
        <v>0</v>
      </c>
      <c r="M10" s="21"/>
      <c r="AO10" s="24">
        <v>0.6</v>
      </c>
    </row>
    <row r="11" spans="2:41" ht="105" x14ac:dyDescent="0.25">
      <c r="B11" s="342"/>
      <c r="C11" s="426"/>
      <c r="D11" s="43" t="s">
        <v>1060</v>
      </c>
      <c r="E11" s="43" t="s">
        <v>1061</v>
      </c>
      <c r="F11" s="43" t="s">
        <v>1062</v>
      </c>
      <c r="G11" s="43" t="s">
        <v>1063</v>
      </c>
      <c r="H11" s="211" t="s">
        <v>1055</v>
      </c>
      <c r="I11" s="211" t="s">
        <v>1064</v>
      </c>
      <c r="J11" s="211" t="s">
        <v>1042</v>
      </c>
      <c r="K11" s="211" t="s">
        <v>1065</v>
      </c>
      <c r="L11" s="37">
        <v>0</v>
      </c>
      <c r="M11" s="21"/>
      <c r="AO11" s="24">
        <v>0.7</v>
      </c>
    </row>
    <row r="12" spans="2:41" ht="105" x14ac:dyDescent="0.25">
      <c r="B12" s="342">
        <v>3</v>
      </c>
      <c r="C12" s="426" t="s">
        <v>1066</v>
      </c>
      <c r="D12" s="43" t="s">
        <v>1067</v>
      </c>
      <c r="E12" s="43" t="s">
        <v>1068</v>
      </c>
      <c r="F12" s="43" t="s">
        <v>1069</v>
      </c>
      <c r="G12" s="43" t="s">
        <v>1070</v>
      </c>
      <c r="H12" s="211" t="s">
        <v>1071</v>
      </c>
      <c r="I12" s="211" t="s">
        <v>1064</v>
      </c>
      <c r="J12" s="211" t="s">
        <v>1042</v>
      </c>
      <c r="K12" s="211" t="s">
        <v>1065</v>
      </c>
      <c r="L12" s="37">
        <v>0</v>
      </c>
      <c r="M12" s="21"/>
      <c r="AO12" s="24">
        <v>0.8</v>
      </c>
    </row>
    <row r="13" spans="2:41" ht="75" x14ac:dyDescent="0.25">
      <c r="B13" s="342"/>
      <c r="C13" s="426"/>
      <c r="D13" s="43" t="s">
        <v>1072</v>
      </c>
      <c r="E13" s="39" t="s">
        <v>1073</v>
      </c>
      <c r="F13" s="39" t="s">
        <v>1074</v>
      </c>
      <c r="G13" s="43" t="s">
        <v>1075</v>
      </c>
      <c r="H13" s="211" t="s">
        <v>1071</v>
      </c>
      <c r="I13" s="211" t="s">
        <v>1064</v>
      </c>
      <c r="J13" s="211" t="s">
        <v>1042</v>
      </c>
      <c r="K13" s="119" t="s">
        <v>1076</v>
      </c>
      <c r="L13" s="37">
        <v>0</v>
      </c>
      <c r="M13" s="21"/>
      <c r="AO13" s="24">
        <v>0.9</v>
      </c>
    </row>
    <row r="14" spans="2:41" ht="75" x14ac:dyDescent="0.25">
      <c r="B14" s="342">
        <v>4</v>
      </c>
      <c r="C14" s="426" t="s">
        <v>1077</v>
      </c>
      <c r="D14" s="43" t="s">
        <v>1078</v>
      </c>
      <c r="E14" s="43" t="s">
        <v>1079</v>
      </c>
      <c r="F14" s="43" t="s">
        <v>1080</v>
      </c>
      <c r="G14" s="43" t="s">
        <v>1081</v>
      </c>
      <c r="H14" s="211" t="s">
        <v>1071</v>
      </c>
      <c r="I14" s="211" t="s">
        <v>1064</v>
      </c>
      <c r="J14" s="119" t="s">
        <v>1082</v>
      </c>
      <c r="K14" s="211" t="s">
        <v>1083</v>
      </c>
      <c r="L14" s="37">
        <v>0</v>
      </c>
      <c r="M14" s="21"/>
      <c r="AO14" s="24">
        <v>1</v>
      </c>
    </row>
    <row r="15" spans="2:41" ht="75" x14ac:dyDescent="0.25">
      <c r="B15" s="342"/>
      <c r="C15" s="426"/>
      <c r="D15" s="43" t="s">
        <v>1084</v>
      </c>
      <c r="E15" s="39" t="s">
        <v>1085</v>
      </c>
      <c r="F15" s="39" t="s">
        <v>1086</v>
      </c>
      <c r="G15" s="43" t="s">
        <v>1087</v>
      </c>
      <c r="H15" s="211" t="s">
        <v>1026</v>
      </c>
      <c r="I15" s="138">
        <v>44253</v>
      </c>
      <c r="J15" s="211" t="s">
        <v>1035</v>
      </c>
      <c r="K15" s="211" t="s">
        <v>1088</v>
      </c>
      <c r="L15" s="37">
        <v>0</v>
      </c>
      <c r="M15" s="21"/>
    </row>
    <row r="16" spans="2:41" ht="70.5" customHeight="1" x14ac:dyDescent="0.25">
      <c r="B16" s="342"/>
      <c r="C16" s="426"/>
      <c r="D16" s="43" t="s">
        <v>1089</v>
      </c>
      <c r="E16" s="43" t="s">
        <v>1090</v>
      </c>
      <c r="F16" s="43" t="s">
        <v>1091</v>
      </c>
      <c r="G16" s="43" t="s">
        <v>1092</v>
      </c>
      <c r="H16" s="211" t="s">
        <v>1093</v>
      </c>
      <c r="I16" s="138">
        <v>44561</v>
      </c>
      <c r="J16" s="211" t="s">
        <v>1094</v>
      </c>
      <c r="K16" s="119"/>
      <c r="L16" s="37">
        <v>0</v>
      </c>
      <c r="M16" s="21"/>
    </row>
    <row r="17" spans="2:13" ht="60" x14ac:dyDescent="0.25">
      <c r="B17" s="342"/>
      <c r="C17" s="426"/>
      <c r="D17" s="43" t="s">
        <v>1095</v>
      </c>
      <c r="E17" s="43" t="s">
        <v>1096</v>
      </c>
      <c r="F17" s="39" t="s">
        <v>1097</v>
      </c>
      <c r="G17" s="39" t="s">
        <v>1098</v>
      </c>
      <c r="H17" s="119"/>
      <c r="I17" s="138">
        <v>44285</v>
      </c>
      <c r="J17" s="119"/>
      <c r="K17" s="119"/>
      <c r="L17" s="37">
        <v>0</v>
      </c>
      <c r="M17" s="21"/>
    </row>
    <row r="18" spans="2:13" ht="120" x14ac:dyDescent="0.25">
      <c r="B18" s="342">
        <v>5</v>
      </c>
      <c r="C18" s="429" t="s">
        <v>1099</v>
      </c>
      <c r="D18" s="43" t="s">
        <v>1100</v>
      </c>
      <c r="E18" s="39" t="s">
        <v>1101</v>
      </c>
      <c r="F18" s="43" t="s">
        <v>1102</v>
      </c>
      <c r="G18" s="43" t="s">
        <v>1103</v>
      </c>
      <c r="H18" s="119" t="s">
        <v>1104</v>
      </c>
      <c r="I18" s="138">
        <v>44285</v>
      </c>
      <c r="J18" s="211" t="s">
        <v>1093</v>
      </c>
      <c r="K18" s="211" t="s">
        <v>1105</v>
      </c>
      <c r="L18" s="37">
        <v>0</v>
      </c>
      <c r="M18" s="21"/>
    </row>
    <row r="19" spans="2:13" ht="120" x14ac:dyDescent="0.25">
      <c r="B19" s="342"/>
      <c r="C19" s="429"/>
      <c r="D19" s="139" t="s">
        <v>1106</v>
      </c>
      <c r="E19" s="43" t="s">
        <v>1107</v>
      </c>
      <c r="F19" s="39" t="s">
        <v>1108</v>
      </c>
      <c r="G19" s="43" t="s">
        <v>1109</v>
      </c>
      <c r="H19" s="211" t="s">
        <v>1071</v>
      </c>
      <c r="I19" s="138">
        <v>44377</v>
      </c>
      <c r="J19" s="211" t="s">
        <v>1110</v>
      </c>
      <c r="K19" s="211" t="s">
        <v>1083</v>
      </c>
      <c r="L19" s="37">
        <v>0</v>
      </c>
      <c r="M19" s="21"/>
    </row>
    <row r="20" spans="2:13" ht="78" customHeight="1" x14ac:dyDescent="0.25">
      <c r="B20" s="342"/>
      <c r="C20" s="429"/>
      <c r="D20" s="43" t="s">
        <v>1111</v>
      </c>
      <c r="E20" s="39" t="s">
        <v>1112</v>
      </c>
      <c r="F20" s="43" t="s">
        <v>1113</v>
      </c>
      <c r="G20" s="39" t="s">
        <v>1114</v>
      </c>
      <c r="H20" s="211" t="s">
        <v>1071</v>
      </c>
      <c r="I20" s="138">
        <v>44285</v>
      </c>
      <c r="J20" s="211" t="s">
        <v>1042</v>
      </c>
      <c r="K20" s="211" t="s">
        <v>1088</v>
      </c>
      <c r="L20" s="37">
        <v>0</v>
      </c>
      <c r="M20" s="21"/>
    </row>
    <row r="21" spans="2:13" ht="75" x14ac:dyDescent="0.25">
      <c r="B21" s="342"/>
      <c r="C21" s="429"/>
      <c r="D21" s="43" t="s">
        <v>1115</v>
      </c>
      <c r="E21" s="39" t="s">
        <v>1116</v>
      </c>
      <c r="F21" s="43" t="s">
        <v>1117</v>
      </c>
      <c r="G21" s="43" t="s">
        <v>1118</v>
      </c>
      <c r="H21" s="211" t="s">
        <v>1042</v>
      </c>
      <c r="I21" s="138">
        <v>44377</v>
      </c>
      <c r="J21" s="211" t="s">
        <v>1119</v>
      </c>
      <c r="K21" s="211" t="s">
        <v>1120</v>
      </c>
      <c r="L21" s="37">
        <v>0</v>
      </c>
      <c r="M21" s="21"/>
    </row>
    <row r="22" spans="2:13" ht="105" customHeight="1" x14ac:dyDescent="0.25">
      <c r="B22" s="342">
        <v>6</v>
      </c>
      <c r="C22" s="429" t="s">
        <v>1121</v>
      </c>
      <c r="D22" s="43" t="s">
        <v>1122</v>
      </c>
      <c r="E22" s="43" t="s">
        <v>1123</v>
      </c>
      <c r="F22" s="39" t="s">
        <v>1124</v>
      </c>
      <c r="G22" s="43" t="s">
        <v>1125</v>
      </c>
      <c r="H22" s="211" t="s">
        <v>1026</v>
      </c>
      <c r="I22" s="211" t="s">
        <v>1126</v>
      </c>
      <c r="J22" s="119" t="s">
        <v>1127</v>
      </c>
      <c r="K22" s="119"/>
      <c r="L22" s="37">
        <v>0</v>
      </c>
      <c r="M22" s="21"/>
    </row>
    <row r="23" spans="2:13" ht="60" x14ac:dyDescent="0.25">
      <c r="B23" s="342"/>
      <c r="C23" s="429"/>
      <c r="D23" s="43" t="s">
        <v>1128</v>
      </c>
      <c r="E23" s="39" t="s">
        <v>1129</v>
      </c>
      <c r="F23" s="39" t="s">
        <v>1130</v>
      </c>
      <c r="G23" s="43" t="s">
        <v>1131</v>
      </c>
      <c r="H23" s="211" t="s">
        <v>1026</v>
      </c>
      <c r="I23" s="211" t="s">
        <v>1126</v>
      </c>
      <c r="J23" s="211" t="s">
        <v>1042</v>
      </c>
      <c r="K23" s="119"/>
      <c r="L23" s="37">
        <v>0</v>
      </c>
      <c r="M23" s="21"/>
    </row>
    <row r="24" spans="2:13" ht="105" x14ac:dyDescent="0.25">
      <c r="B24" s="342"/>
      <c r="C24" s="429"/>
      <c r="D24" s="43" t="s">
        <v>1132</v>
      </c>
      <c r="E24" s="39" t="s">
        <v>1133</v>
      </c>
      <c r="F24" s="43" t="s">
        <v>1134</v>
      </c>
      <c r="G24" s="43" t="s">
        <v>1135</v>
      </c>
      <c r="H24" s="211" t="s">
        <v>1026</v>
      </c>
      <c r="I24" s="211" t="s">
        <v>1126</v>
      </c>
      <c r="J24" s="119" t="s">
        <v>1136</v>
      </c>
      <c r="K24" s="119"/>
      <c r="L24" s="37">
        <v>0</v>
      </c>
      <c r="M24" s="21"/>
    </row>
    <row r="25" spans="2:13" ht="164.25" customHeight="1" x14ac:dyDescent="0.25">
      <c r="B25" s="342"/>
      <c r="C25" s="429"/>
      <c r="D25" s="39" t="s">
        <v>1137</v>
      </c>
      <c r="E25" s="43" t="s">
        <v>1138</v>
      </c>
      <c r="F25" s="43" t="s">
        <v>1139</v>
      </c>
      <c r="G25" s="43" t="s">
        <v>1140</v>
      </c>
      <c r="H25" s="211" t="s">
        <v>1093</v>
      </c>
      <c r="I25" s="119" t="s">
        <v>314</v>
      </c>
      <c r="J25" s="119"/>
      <c r="K25" s="119"/>
      <c r="L25" s="37">
        <v>0</v>
      </c>
      <c r="M25" s="21"/>
    </row>
    <row r="26" spans="2:13" ht="105" x14ac:dyDescent="0.25">
      <c r="B26" s="342"/>
      <c r="C26" s="429"/>
      <c r="D26" s="43" t="s">
        <v>1141</v>
      </c>
      <c r="E26" s="39" t="s">
        <v>1142</v>
      </c>
      <c r="F26" s="43" t="s">
        <v>1143</v>
      </c>
      <c r="G26" s="43" t="s">
        <v>1144</v>
      </c>
      <c r="H26" s="211" t="s">
        <v>1026</v>
      </c>
      <c r="I26" s="119" t="s">
        <v>314</v>
      </c>
      <c r="J26" s="119"/>
      <c r="K26" s="119"/>
      <c r="L26" s="37">
        <v>0</v>
      </c>
      <c r="M26" s="21"/>
    </row>
    <row r="27" spans="2:13" x14ac:dyDescent="0.25">
      <c r="B27" s="137"/>
      <c r="C27" s="136"/>
    </row>
  </sheetData>
  <mergeCells count="14">
    <mergeCell ref="B14:B17"/>
    <mergeCell ref="C14:C17"/>
    <mergeCell ref="B18:B21"/>
    <mergeCell ref="C18:C21"/>
    <mergeCell ref="B22:B26"/>
    <mergeCell ref="C22:C26"/>
    <mergeCell ref="C5:C7"/>
    <mergeCell ref="C8:C11"/>
    <mergeCell ref="B12:B13"/>
    <mergeCell ref="C12:C13"/>
    <mergeCell ref="E2:M2"/>
    <mergeCell ref="B5:B7"/>
    <mergeCell ref="B8:B11"/>
    <mergeCell ref="B2:C2"/>
  </mergeCells>
  <conditionalFormatting sqref="L5:L26">
    <cfRule type="cellIs" dxfId="3" priority="1" operator="between">
      <formula>0.9</formula>
      <formula>1</formula>
    </cfRule>
    <cfRule type="cellIs" dxfId="2" priority="2" operator="between">
      <formula>0.7</formula>
      <formula>0.8</formula>
    </cfRule>
    <cfRule type="cellIs" dxfId="1" priority="3" operator="between">
      <formula>0</formula>
      <formula>0.3</formula>
    </cfRule>
    <cfRule type="cellIs" dxfId="0" priority="4" operator="between">
      <formula>0.4</formula>
      <formula>0.6</formula>
    </cfRule>
  </conditionalFormatting>
  <dataValidations count="1">
    <dataValidation type="list" allowBlank="1" showInputMessage="1" showErrorMessage="1" sqref="L5:L26">
      <formula1>$AO$5:$AO$14</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Estrategia</vt:lpstr>
      <vt:lpstr>Gestión del Riesgo</vt:lpstr>
      <vt:lpstr>Mapa de riesgos</vt:lpstr>
      <vt:lpstr>Racionalización_Trámites</vt:lpstr>
      <vt:lpstr>Priorización trámites_2021</vt:lpstr>
      <vt:lpstr>Rendición_cuentas</vt:lpstr>
      <vt:lpstr>Atención al ciudadano</vt:lpstr>
      <vt:lpstr>Transparencia-Acceso_inf.</vt:lpstr>
      <vt:lpstr>Iniciativas Adicionales Código_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KATERINE VIVIANA GARCIA ORJUELA</cp:lastModifiedBy>
  <cp:revision/>
  <dcterms:created xsi:type="dcterms:W3CDTF">2020-12-09T19:45:00Z</dcterms:created>
  <dcterms:modified xsi:type="dcterms:W3CDTF">2021-01-28T04:12:20Z</dcterms:modified>
  <cp:category/>
  <cp:contentStatus/>
</cp:coreProperties>
</file>